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660" yWindow="1480" windowWidth="27140" windowHeight="14980" tabRatio="500"/>
  </bookViews>
  <sheets>
    <sheet name="data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48" i="1" l="1"/>
  <c r="AH48" i="1"/>
  <c r="AI48" i="1"/>
  <c r="AJ48" i="1"/>
  <c r="AK48" i="1"/>
  <c r="AG49" i="1"/>
  <c r="AH49" i="1"/>
  <c r="AI49" i="1"/>
  <c r="AJ49" i="1"/>
  <c r="AK49" i="1"/>
  <c r="AG50" i="1"/>
  <c r="AH50" i="1"/>
  <c r="AI50" i="1"/>
  <c r="AJ50" i="1"/>
  <c r="AK50" i="1"/>
  <c r="AG51" i="1"/>
  <c r="AH51" i="1"/>
  <c r="AI51" i="1"/>
  <c r="AJ51" i="1"/>
  <c r="AK51" i="1"/>
  <c r="AG52" i="1"/>
  <c r="AH52" i="1"/>
  <c r="AI52" i="1"/>
  <c r="AJ52" i="1"/>
  <c r="AK52" i="1"/>
  <c r="AG53" i="1"/>
  <c r="AH53" i="1"/>
  <c r="AI53" i="1"/>
  <c r="AJ53" i="1"/>
  <c r="AK53" i="1"/>
  <c r="AG54" i="1"/>
  <c r="AH54" i="1"/>
  <c r="AI54" i="1"/>
  <c r="AJ54" i="1"/>
  <c r="AK54" i="1"/>
  <c r="AG55" i="1"/>
  <c r="AH55" i="1"/>
  <c r="AI55" i="1"/>
  <c r="AJ55" i="1"/>
  <c r="AK55" i="1"/>
  <c r="AG56" i="1"/>
  <c r="AH56" i="1"/>
  <c r="AI56" i="1"/>
  <c r="AJ56" i="1"/>
  <c r="AK56" i="1"/>
  <c r="AG57" i="1"/>
  <c r="AH57" i="1"/>
  <c r="AI57" i="1"/>
  <c r="AJ57" i="1"/>
  <c r="AK57" i="1"/>
  <c r="AG58" i="1"/>
  <c r="AH58" i="1"/>
  <c r="AI58" i="1"/>
  <c r="AJ58" i="1"/>
  <c r="AK58" i="1"/>
  <c r="AG59" i="1"/>
  <c r="AH59" i="1"/>
  <c r="AI59" i="1"/>
  <c r="AJ59" i="1"/>
  <c r="AK59" i="1"/>
  <c r="AG60" i="1"/>
  <c r="AH60" i="1"/>
  <c r="AI60" i="1"/>
  <c r="AJ60" i="1"/>
  <c r="AK60" i="1"/>
  <c r="AG61" i="1"/>
  <c r="AH61" i="1"/>
  <c r="AI61" i="1"/>
  <c r="AJ61" i="1"/>
  <c r="AK61" i="1"/>
  <c r="AG62" i="1"/>
  <c r="AH62" i="1"/>
  <c r="AI62" i="1"/>
  <c r="AJ62" i="1"/>
  <c r="AK62" i="1"/>
  <c r="AG63" i="1"/>
  <c r="AH63" i="1"/>
  <c r="AI63" i="1"/>
  <c r="AJ63" i="1"/>
  <c r="AK63" i="1"/>
  <c r="AG64" i="1"/>
  <c r="AH64" i="1"/>
  <c r="AI64" i="1"/>
  <c r="AJ64" i="1"/>
  <c r="AK64" i="1"/>
  <c r="AG65" i="1"/>
  <c r="AH65" i="1"/>
  <c r="AI65" i="1"/>
  <c r="AJ65" i="1"/>
  <c r="AK65" i="1"/>
  <c r="AG66" i="1"/>
  <c r="AH66" i="1"/>
  <c r="AI66" i="1"/>
  <c r="AJ66" i="1"/>
  <c r="AK66" i="1"/>
  <c r="AG67" i="1"/>
  <c r="AH67" i="1"/>
  <c r="AI67" i="1"/>
  <c r="AJ67" i="1"/>
  <c r="AK67" i="1"/>
  <c r="AG68" i="1"/>
  <c r="AH68" i="1"/>
  <c r="AI68" i="1"/>
  <c r="AJ68" i="1"/>
  <c r="AK68" i="1"/>
  <c r="AG69" i="1"/>
  <c r="AH69" i="1"/>
  <c r="AI69" i="1"/>
  <c r="AJ69" i="1"/>
  <c r="AK69" i="1"/>
  <c r="AG70" i="1"/>
  <c r="AH70" i="1"/>
  <c r="AI70" i="1"/>
  <c r="AJ70" i="1"/>
  <c r="AK70" i="1"/>
  <c r="AG71" i="1"/>
  <c r="AH71" i="1"/>
  <c r="AI71" i="1"/>
  <c r="AJ71" i="1"/>
  <c r="AK71" i="1"/>
  <c r="AG72" i="1"/>
  <c r="AH72" i="1"/>
  <c r="AI72" i="1"/>
  <c r="AJ72" i="1"/>
  <c r="AK72" i="1"/>
  <c r="AG73" i="1"/>
  <c r="AH73" i="1"/>
  <c r="AI73" i="1"/>
  <c r="AJ73" i="1"/>
  <c r="AK73" i="1"/>
  <c r="AG74" i="1"/>
  <c r="AH74" i="1"/>
  <c r="AI74" i="1"/>
  <c r="AJ74" i="1"/>
  <c r="AK74" i="1"/>
  <c r="AG75" i="1"/>
  <c r="AH75" i="1"/>
  <c r="AI75" i="1"/>
  <c r="AJ75" i="1"/>
  <c r="AK75" i="1"/>
  <c r="AG76" i="1"/>
  <c r="AH76" i="1"/>
  <c r="AI76" i="1"/>
  <c r="AJ76" i="1"/>
  <c r="AK76" i="1"/>
  <c r="AG77" i="1"/>
  <c r="AH77" i="1"/>
  <c r="AI77" i="1"/>
  <c r="AJ77" i="1"/>
  <c r="AK77" i="1"/>
  <c r="AG78" i="1"/>
  <c r="AH78" i="1"/>
  <c r="AI78" i="1"/>
  <c r="AJ78" i="1"/>
  <c r="AK78" i="1"/>
  <c r="AG79" i="1"/>
  <c r="AH79" i="1"/>
  <c r="AI79" i="1"/>
  <c r="AJ79" i="1"/>
  <c r="AK79" i="1"/>
  <c r="AG80" i="1"/>
  <c r="AH80" i="1"/>
  <c r="AI80" i="1"/>
  <c r="AJ80" i="1"/>
  <c r="AK80" i="1"/>
  <c r="AG81" i="1"/>
  <c r="AH81" i="1"/>
  <c r="AI81" i="1"/>
  <c r="AJ81" i="1"/>
  <c r="AK81" i="1"/>
  <c r="AG82" i="1"/>
  <c r="AH82" i="1"/>
  <c r="AI82" i="1"/>
  <c r="AJ82" i="1"/>
  <c r="AK82" i="1"/>
  <c r="AG83" i="1"/>
  <c r="AH83" i="1"/>
  <c r="AI83" i="1"/>
  <c r="AJ83" i="1"/>
  <c r="AK83" i="1"/>
  <c r="AG84" i="1"/>
  <c r="AH84" i="1"/>
  <c r="AI84" i="1"/>
  <c r="AJ84" i="1"/>
  <c r="AK84" i="1"/>
  <c r="AI47" i="1"/>
  <c r="AJ47" i="1"/>
  <c r="AK47" i="1"/>
  <c r="AH47" i="1"/>
  <c r="AG47" i="1"/>
  <c r="AK42" i="1"/>
  <c r="AJ42" i="1"/>
  <c r="AH42" i="1"/>
  <c r="AG42" i="1"/>
  <c r="D82" i="1"/>
  <c r="AI42" i="1"/>
  <c r="P58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3" i="1"/>
  <c r="U47" i="1"/>
  <c r="T60" i="1"/>
  <c r="T63" i="1"/>
  <c r="T76" i="1"/>
  <c r="T79" i="1"/>
  <c r="Q65" i="1"/>
  <c r="I49" i="1"/>
  <c r="I53" i="1"/>
  <c r="I54" i="1"/>
  <c r="I58" i="1"/>
  <c r="I59" i="1"/>
  <c r="I63" i="1"/>
  <c r="I65" i="1"/>
  <c r="I69" i="1"/>
  <c r="I70" i="1"/>
  <c r="I74" i="1"/>
  <c r="I75" i="1"/>
  <c r="I79" i="1"/>
  <c r="I81" i="1"/>
  <c r="I47" i="1"/>
  <c r="H48" i="1"/>
  <c r="H56" i="1"/>
  <c r="H64" i="1"/>
  <c r="H72" i="1"/>
  <c r="H80" i="1"/>
  <c r="AD42" i="1"/>
  <c r="AD55" i="1"/>
  <c r="U42" i="1"/>
  <c r="U50" i="1"/>
  <c r="R42" i="1"/>
  <c r="R48" i="1"/>
  <c r="S42" i="1"/>
  <c r="S53" i="1"/>
  <c r="T42" i="1"/>
  <c r="T51" i="1"/>
  <c r="Q42" i="1"/>
  <c r="Q52" i="1"/>
  <c r="N42" i="1"/>
  <c r="N62" i="1"/>
  <c r="J42" i="1"/>
  <c r="I42" i="1"/>
  <c r="I48" i="1"/>
  <c r="H42" i="1"/>
  <c r="H50" i="1"/>
  <c r="AD67" i="1"/>
  <c r="AD75" i="1"/>
  <c r="H61" i="1"/>
  <c r="R76" i="1"/>
  <c r="U77" i="1"/>
  <c r="N70" i="1"/>
  <c r="H47" i="1"/>
  <c r="H69" i="1"/>
  <c r="N64" i="1"/>
  <c r="Q60" i="1"/>
  <c r="H84" i="1"/>
  <c r="H76" i="1"/>
  <c r="H68" i="1"/>
  <c r="H60" i="1"/>
  <c r="H52" i="1"/>
  <c r="I83" i="1"/>
  <c r="I78" i="1"/>
  <c r="I73" i="1"/>
  <c r="I67" i="1"/>
  <c r="I62" i="1"/>
  <c r="I57" i="1"/>
  <c r="I51" i="1"/>
  <c r="N80" i="1"/>
  <c r="N59" i="1"/>
  <c r="Q76" i="1"/>
  <c r="Q54" i="1"/>
  <c r="R71" i="1"/>
  <c r="T71" i="1"/>
  <c r="T55" i="1"/>
  <c r="AD83" i="1"/>
  <c r="AD59" i="1"/>
  <c r="N48" i="1"/>
  <c r="R82" i="1"/>
  <c r="H77" i="1"/>
  <c r="H53" i="1"/>
  <c r="N47" i="1"/>
  <c r="Q81" i="1"/>
  <c r="H81" i="1"/>
  <c r="H73" i="1"/>
  <c r="H65" i="1"/>
  <c r="H57" i="1"/>
  <c r="H49" i="1"/>
  <c r="I82" i="1"/>
  <c r="I77" i="1"/>
  <c r="I71" i="1"/>
  <c r="I66" i="1"/>
  <c r="I61" i="1"/>
  <c r="I55" i="1"/>
  <c r="I50" i="1"/>
  <c r="N75" i="1"/>
  <c r="N54" i="1"/>
  <c r="Q70" i="1"/>
  <c r="Q49" i="1"/>
  <c r="T84" i="1"/>
  <c r="T68" i="1"/>
  <c r="T52" i="1"/>
  <c r="AD80" i="1"/>
  <c r="AD51" i="1"/>
  <c r="R66" i="1"/>
  <c r="R59" i="1"/>
  <c r="R51" i="1"/>
  <c r="S81" i="1"/>
  <c r="S73" i="1"/>
  <c r="S65" i="1"/>
  <c r="S57" i="1"/>
  <c r="S49" i="1"/>
  <c r="U69" i="1"/>
  <c r="U61" i="1"/>
  <c r="U53" i="1"/>
  <c r="N84" i="1"/>
  <c r="N79" i="1"/>
  <c r="N74" i="1"/>
  <c r="N68" i="1"/>
  <c r="N63" i="1"/>
  <c r="N58" i="1"/>
  <c r="N52" i="1"/>
  <c r="Q47" i="1"/>
  <c r="Q80" i="1"/>
  <c r="Q74" i="1"/>
  <c r="Q69" i="1"/>
  <c r="Q64" i="1"/>
  <c r="Q58" i="1"/>
  <c r="Q53" i="1"/>
  <c r="Q48" i="1"/>
  <c r="R80" i="1"/>
  <c r="R75" i="1"/>
  <c r="R70" i="1"/>
  <c r="R64" i="1"/>
  <c r="R56" i="1"/>
  <c r="S78" i="1"/>
  <c r="S70" i="1"/>
  <c r="S62" i="1"/>
  <c r="S54" i="1"/>
  <c r="U82" i="1"/>
  <c r="U74" i="1"/>
  <c r="U66" i="1"/>
  <c r="U58" i="1"/>
  <c r="AD72" i="1"/>
  <c r="AD64" i="1"/>
  <c r="AD56" i="1"/>
  <c r="AD48" i="1"/>
  <c r="R49" i="1"/>
  <c r="R53" i="1"/>
  <c r="R57" i="1"/>
  <c r="R61" i="1"/>
  <c r="R65" i="1"/>
  <c r="R69" i="1"/>
  <c r="R73" i="1"/>
  <c r="R77" i="1"/>
  <c r="R81" i="1"/>
  <c r="R47" i="1"/>
  <c r="R50" i="1"/>
  <c r="R54" i="1"/>
  <c r="R58" i="1"/>
  <c r="R62" i="1"/>
  <c r="U51" i="1"/>
  <c r="U55" i="1"/>
  <c r="U59" i="1"/>
  <c r="U63" i="1"/>
  <c r="U67" i="1"/>
  <c r="U71" i="1"/>
  <c r="U75" i="1"/>
  <c r="U79" i="1"/>
  <c r="U83" i="1"/>
  <c r="U48" i="1"/>
  <c r="U52" i="1"/>
  <c r="U56" i="1"/>
  <c r="U60" i="1"/>
  <c r="U64" i="1"/>
  <c r="U68" i="1"/>
  <c r="U72" i="1"/>
  <c r="U76" i="1"/>
  <c r="U80" i="1"/>
  <c r="U84" i="1"/>
  <c r="H79" i="1"/>
  <c r="H67" i="1"/>
  <c r="H59" i="1"/>
  <c r="N83" i="1"/>
  <c r="Q84" i="1"/>
  <c r="Q68" i="1"/>
  <c r="R79" i="1"/>
  <c r="R74" i="1"/>
  <c r="R68" i="1"/>
  <c r="R63" i="1"/>
  <c r="S47" i="1"/>
  <c r="S77" i="1"/>
  <c r="S69" i="1"/>
  <c r="S61" i="1"/>
  <c r="T83" i="1"/>
  <c r="T75" i="1"/>
  <c r="T67" i="1"/>
  <c r="T59" i="1"/>
  <c r="U81" i="1"/>
  <c r="U73" i="1"/>
  <c r="U65" i="1"/>
  <c r="U57" i="1"/>
  <c r="U49" i="1"/>
  <c r="AD79" i="1"/>
  <c r="AD71" i="1"/>
  <c r="AD63" i="1"/>
  <c r="S51" i="1"/>
  <c r="S55" i="1"/>
  <c r="S59" i="1"/>
  <c r="S63" i="1"/>
  <c r="S67" i="1"/>
  <c r="S71" i="1"/>
  <c r="S75" i="1"/>
  <c r="S79" i="1"/>
  <c r="S83" i="1"/>
  <c r="S48" i="1"/>
  <c r="S52" i="1"/>
  <c r="S56" i="1"/>
  <c r="S60" i="1"/>
  <c r="S64" i="1"/>
  <c r="S68" i="1"/>
  <c r="S72" i="1"/>
  <c r="S76" i="1"/>
  <c r="S80" i="1"/>
  <c r="S84" i="1"/>
  <c r="N49" i="1"/>
  <c r="N53" i="1"/>
  <c r="N57" i="1"/>
  <c r="N61" i="1"/>
  <c r="N65" i="1"/>
  <c r="N69" i="1"/>
  <c r="N73" i="1"/>
  <c r="N77" i="1"/>
  <c r="N81" i="1"/>
  <c r="Q51" i="1"/>
  <c r="Q55" i="1"/>
  <c r="Q59" i="1"/>
  <c r="Q63" i="1"/>
  <c r="Q67" i="1"/>
  <c r="Q71" i="1"/>
  <c r="Q75" i="1"/>
  <c r="Q79" i="1"/>
  <c r="Q83" i="1"/>
  <c r="H83" i="1"/>
  <c r="H75" i="1"/>
  <c r="H71" i="1"/>
  <c r="H63" i="1"/>
  <c r="H55" i="1"/>
  <c r="H51" i="1"/>
  <c r="N78" i="1"/>
  <c r="N72" i="1"/>
  <c r="N67" i="1"/>
  <c r="N56" i="1"/>
  <c r="N51" i="1"/>
  <c r="Q78" i="1"/>
  <c r="Q73" i="1"/>
  <c r="Q62" i="1"/>
  <c r="Q57" i="1"/>
  <c r="R84" i="1"/>
  <c r="R55" i="1"/>
  <c r="T49" i="1"/>
  <c r="T53" i="1"/>
  <c r="T57" i="1"/>
  <c r="T61" i="1"/>
  <c r="T65" i="1"/>
  <c r="T69" i="1"/>
  <c r="T73" i="1"/>
  <c r="T77" i="1"/>
  <c r="T81" i="1"/>
  <c r="T47" i="1"/>
  <c r="T50" i="1"/>
  <c r="T54" i="1"/>
  <c r="T58" i="1"/>
  <c r="T62" i="1"/>
  <c r="T66" i="1"/>
  <c r="T70" i="1"/>
  <c r="T74" i="1"/>
  <c r="T78" i="1"/>
  <c r="T82" i="1"/>
  <c r="AD49" i="1"/>
  <c r="AD53" i="1"/>
  <c r="AD57" i="1"/>
  <c r="AD61" i="1"/>
  <c r="AD65" i="1"/>
  <c r="AD69" i="1"/>
  <c r="AD73" i="1"/>
  <c r="AD77" i="1"/>
  <c r="AD81" i="1"/>
  <c r="AD47" i="1"/>
  <c r="AD50" i="1"/>
  <c r="AD54" i="1"/>
  <c r="AD58" i="1"/>
  <c r="AD62" i="1"/>
  <c r="AD66" i="1"/>
  <c r="AD70" i="1"/>
  <c r="AD74" i="1"/>
  <c r="AD78" i="1"/>
  <c r="AD82" i="1"/>
  <c r="H82" i="1"/>
  <c r="H78" i="1"/>
  <c r="H74" i="1"/>
  <c r="H70" i="1"/>
  <c r="H66" i="1"/>
  <c r="H62" i="1"/>
  <c r="H58" i="1"/>
  <c r="H54" i="1"/>
  <c r="I84" i="1"/>
  <c r="I80" i="1"/>
  <c r="I76" i="1"/>
  <c r="I72" i="1"/>
  <c r="I68" i="1"/>
  <c r="I64" i="1"/>
  <c r="I60" i="1"/>
  <c r="I56" i="1"/>
  <c r="I52" i="1"/>
  <c r="N82" i="1"/>
  <c r="N76" i="1"/>
  <c r="N71" i="1"/>
  <c r="N66" i="1"/>
  <c r="N60" i="1"/>
  <c r="N55" i="1"/>
  <c r="N50" i="1"/>
  <c r="Q82" i="1"/>
  <c r="Q77" i="1"/>
  <c r="Q72" i="1"/>
  <c r="Q66" i="1"/>
  <c r="Q61" i="1"/>
  <c r="Q56" i="1"/>
  <c r="Q50" i="1"/>
  <c r="R83" i="1"/>
  <c r="R78" i="1"/>
  <c r="R72" i="1"/>
  <c r="R67" i="1"/>
  <c r="R60" i="1"/>
  <c r="R52" i="1"/>
  <c r="S82" i="1"/>
  <c r="S74" i="1"/>
  <c r="S66" i="1"/>
  <c r="S58" i="1"/>
  <c r="S50" i="1"/>
  <c r="T80" i="1"/>
  <c r="T72" i="1"/>
  <c r="T64" i="1"/>
  <c r="T56" i="1"/>
  <c r="T48" i="1"/>
  <c r="U78" i="1"/>
  <c r="U70" i="1"/>
  <c r="U62" i="1"/>
  <c r="U54" i="1"/>
  <c r="AD84" i="1"/>
  <c r="AD76" i="1"/>
  <c r="AD68" i="1"/>
  <c r="AD60" i="1"/>
  <c r="AD52" i="1"/>
  <c r="AK46" i="1"/>
  <c r="AG46" i="1"/>
  <c r="AB46" i="1"/>
  <c r="AA46" i="1"/>
  <c r="Z46" i="1"/>
  <c r="W46" i="1"/>
  <c r="P46" i="1"/>
  <c r="M46" i="1"/>
  <c r="L46" i="1"/>
  <c r="G46" i="1"/>
  <c r="F46" i="1"/>
  <c r="E46" i="1"/>
  <c r="D46" i="1"/>
  <c r="AB42" i="1"/>
  <c r="AB54" i="1"/>
  <c r="AA42" i="1"/>
  <c r="Z42" i="1"/>
  <c r="Z82" i="1"/>
  <c r="W42" i="1"/>
  <c r="W62" i="1"/>
  <c r="P42" i="1"/>
  <c r="P75" i="1"/>
  <c r="M42" i="1"/>
  <c r="L42" i="1"/>
  <c r="L84" i="1"/>
  <c r="G42" i="1"/>
  <c r="G80" i="1"/>
  <c r="F42" i="1"/>
  <c r="E42" i="1"/>
  <c r="D42" i="1"/>
  <c r="D73" i="1"/>
  <c r="D47" i="1"/>
  <c r="F72" i="1"/>
  <c r="F47" i="1"/>
  <c r="F48" i="1"/>
  <c r="Z78" i="1"/>
  <c r="L50" i="1"/>
  <c r="L58" i="1"/>
  <c r="L48" i="1"/>
  <c r="L56" i="1"/>
  <c r="L59" i="1"/>
  <c r="L51" i="1"/>
  <c r="L57" i="1"/>
  <c r="Z69" i="1"/>
  <c r="Z51" i="1"/>
  <c r="D58" i="1"/>
  <c r="D62" i="1"/>
  <c r="L76" i="1"/>
  <c r="G52" i="1"/>
  <c r="P53" i="1"/>
  <c r="G54" i="1"/>
  <c r="G59" i="1"/>
  <c r="G69" i="1"/>
  <c r="P72" i="1"/>
  <c r="L74" i="1"/>
  <c r="W79" i="1"/>
  <c r="D81" i="1"/>
  <c r="AB83" i="1"/>
  <c r="W48" i="1"/>
  <c r="W52" i="1"/>
  <c r="G47" i="1"/>
  <c r="AB48" i="1"/>
  <c r="G49" i="1"/>
  <c r="F53" i="1"/>
  <c r="W54" i="1"/>
  <c r="Z57" i="1"/>
  <c r="Z59" i="1"/>
  <c r="W60" i="1"/>
  <c r="L62" i="1"/>
  <c r="AB64" i="1"/>
  <c r="G65" i="1"/>
  <c r="G66" i="1"/>
  <c r="L67" i="1"/>
  <c r="L73" i="1"/>
  <c r="D75" i="1"/>
  <c r="G77" i="1"/>
  <c r="F80" i="1"/>
  <c r="F49" i="1"/>
  <c r="P54" i="1"/>
  <c r="G60" i="1"/>
  <c r="F67" i="1"/>
  <c r="G71" i="1"/>
  <c r="W81" i="1"/>
  <c r="Z47" i="1"/>
  <c r="D48" i="1"/>
  <c r="Z49" i="1"/>
  <c r="D50" i="1"/>
  <c r="G51" i="1"/>
  <c r="G53" i="1"/>
  <c r="D56" i="1"/>
  <c r="L63" i="1"/>
  <c r="L66" i="1"/>
  <c r="Z67" i="1"/>
  <c r="G70" i="1"/>
  <c r="L83" i="1"/>
  <c r="E78" i="1"/>
  <c r="E77" i="1"/>
  <c r="E70" i="1"/>
  <c r="E76" i="1"/>
  <c r="E75" i="1"/>
  <c r="E63" i="1"/>
  <c r="E62" i="1"/>
  <c r="E80" i="1"/>
  <c r="E73" i="1"/>
  <c r="E67" i="1"/>
  <c r="E66" i="1"/>
  <c r="E60" i="1"/>
  <c r="E53" i="1"/>
  <c r="E52" i="1"/>
  <c r="E49" i="1"/>
  <c r="E47" i="1"/>
  <c r="E48" i="1"/>
  <c r="E83" i="1"/>
  <c r="E69" i="1"/>
  <c r="E68" i="1"/>
  <c r="E55" i="1"/>
  <c r="E54" i="1"/>
  <c r="E82" i="1"/>
  <c r="E79" i="1"/>
  <c r="E65" i="1"/>
  <c r="E64" i="1"/>
  <c r="E59" i="1"/>
  <c r="E58" i="1"/>
  <c r="E51" i="1"/>
  <c r="E84" i="1"/>
  <c r="E81" i="1"/>
  <c r="E72" i="1"/>
  <c r="E61" i="1"/>
  <c r="E57" i="1"/>
  <c r="E56" i="1"/>
  <c r="E50" i="1"/>
  <c r="E74" i="1"/>
  <c r="E71" i="1"/>
  <c r="M83" i="1"/>
  <c r="M81" i="1"/>
  <c r="M79" i="1"/>
  <c r="M77" i="1"/>
  <c r="M75" i="1"/>
  <c r="M73" i="1"/>
  <c r="M71" i="1"/>
  <c r="M78" i="1"/>
  <c r="M70" i="1"/>
  <c r="M68" i="1"/>
  <c r="M66" i="1"/>
  <c r="M64" i="1"/>
  <c r="M62" i="1"/>
  <c r="M60" i="1"/>
  <c r="M58" i="1"/>
  <c r="M56" i="1"/>
  <c r="M54" i="1"/>
  <c r="M52" i="1"/>
  <c r="M50" i="1"/>
  <c r="M80" i="1"/>
  <c r="M63" i="1"/>
  <c r="M84" i="1"/>
  <c r="M72" i="1"/>
  <c r="M69" i="1"/>
  <c r="M53" i="1"/>
  <c r="M57" i="1"/>
  <c r="M74" i="1"/>
  <c r="M67" i="1"/>
  <c r="M59" i="1"/>
  <c r="M51" i="1"/>
  <c r="M48" i="1"/>
  <c r="M76" i="1"/>
  <c r="M65" i="1"/>
  <c r="M82" i="1"/>
  <c r="M61" i="1"/>
  <c r="M55" i="1"/>
  <c r="AA79" i="1"/>
  <c r="AA78" i="1"/>
  <c r="AA71" i="1"/>
  <c r="AA70" i="1"/>
  <c r="AA83" i="1"/>
  <c r="AA82" i="1"/>
  <c r="AA73" i="1"/>
  <c r="AA72" i="1"/>
  <c r="AA64" i="1"/>
  <c r="AA63" i="1"/>
  <c r="AA76" i="1"/>
  <c r="AA62" i="1"/>
  <c r="AA61" i="1"/>
  <c r="AA54" i="1"/>
  <c r="AA53" i="1"/>
  <c r="AA48" i="1"/>
  <c r="AA58" i="1"/>
  <c r="AA47" i="1"/>
  <c r="AA77" i="1"/>
  <c r="AA74" i="1"/>
  <c r="AA65" i="1"/>
  <c r="AA69" i="1"/>
  <c r="AA60" i="1"/>
  <c r="AA59" i="1"/>
  <c r="AA52" i="1"/>
  <c r="AA51" i="1"/>
  <c r="AA84" i="1"/>
  <c r="AA81" i="1"/>
  <c r="AA75" i="1"/>
  <c r="AA68" i="1"/>
  <c r="AA67" i="1"/>
  <c r="AA57" i="1"/>
  <c r="AA50" i="1"/>
  <c r="AA49" i="1"/>
  <c r="AA80" i="1"/>
  <c r="AA66" i="1"/>
  <c r="AA56" i="1"/>
  <c r="AA55" i="1"/>
  <c r="M47" i="1"/>
  <c r="M49" i="1"/>
  <c r="P84" i="1"/>
  <c r="P77" i="1"/>
  <c r="P76" i="1"/>
  <c r="P79" i="1"/>
  <c r="P78" i="1"/>
  <c r="P69" i="1"/>
  <c r="P62" i="1"/>
  <c r="P61" i="1"/>
  <c r="AB84" i="1"/>
  <c r="AB82" i="1"/>
  <c r="AB80" i="1"/>
  <c r="AB78" i="1"/>
  <c r="AB76" i="1"/>
  <c r="AB74" i="1"/>
  <c r="AB72" i="1"/>
  <c r="AB70" i="1"/>
  <c r="AB77" i="1"/>
  <c r="AB69" i="1"/>
  <c r="AB67" i="1"/>
  <c r="AB65" i="1"/>
  <c r="AB63" i="1"/>
  <c r="AB61" i="1"/>
  <c r="AB59" i="1"/>
  <c r="AB57" i="1"/>
  <c r="AB55" i="1"/>
  <c r="AB53" i="1"/>
  <c r="AB51" i="1"/>
  <c r="AB81" i="1"/>
  <c r="AB71" i="1"/>
  <c r="AB62" i="1"/>
  <c r="P47" i="1"/>
  <c r="P55" i="1"/>
  <c r="P56" i="1"/>
  <c r="AB56" i="1"/>
  <c r="P63" i="1"/>
  <c r="P64" i="1"/>
  <c r="AB66" i="1"/>
  <c r="P70" i="1"/>
  <c r="P73" i="1"/>
  <c r="F78" i="1"/>
  <c r="P82" i="1"/>
  <c r="G83" i="1"/>
  <c r="G82" i="1"/>
  <c r="G75" i="1"/>
  <c r="G74" i="1"/>
  <c r="G84" i="1"/>
  <c r="G73" i="1"/>
  <c r="G72" i="1"/>
  <c r="G68" i="1"/>
  <c r="G67" i="1"/>
  <c r="W84" i="1"/>
  <c r="W82" i="1"/>
  <c r="W80" i="1"/>
  <c r="W78" i="1"/>
  <c r="W76" i="1"/>
  <c r="W74" i="1"/>
  <c r="W72" i="1"/>
  <c r="W70" i="1"/>
  <c r="W83" i="1"/>
  <c r="W75" i="1"/>
  <c r="W69" i="1"/>
  <c r="W67" i="1"/>
  <c r="W65" i="1"/>
  <c r="W63" i="1"/>
  <c r="W61" i="1"/>
  <c r="W59" i="1"/>
  <c r="W57" i="1"/>
  <c r="W55" i="1"/>
  <c r="W53" i="1"/>
  <c r="W51" i="1"/>
  <c r="W77" i="1"/>
  <c r="W68" i="1"/>
  <c r="W47" i="1"/>
  <c r="AB47" i="1"/>
  <c r="Z48" i="1"/>
  <c r="D49" i="1"/>
  <c r="W49" i="1"/>
  <c r="AB49" i="1"/>
  <c r="F50" i="1"/>
  <c r="P50" i="1"/>
  <c r="AB50" i="1"/>
  <c r="D52" i="1"/>
  <c r="L52" i="1"/>
  <c r="L53" i="1"/>
  <c r="Z53" i="1"/>
  <c r="G55" i="1"/>
  <c r="G56" i="1"/>
  <c r="W56" i="1"/>
  <c r="F57" i="1"/>
  <c r="P57" i="1"/>
  <c r="AB58" i="1"/>
  <c r="D60" i="1"/>
  <c r="L60" i="1"/>
  <c r="G61" i="1"/>
  <c r="Z61" i="1"/>
  <c r="G62" i="1"/>
  <c r="F63" i="1"/>
  <c r="W64" i="1"/>
  <c r="P65" i="1"/>
  <c r="D66" i="1"/>
  <c r="P66" i="1"/>
  <c r="L68" i="1"/>
  <c r="AB68" i="1"/>
  <c r="L69" i="1"/>
  <c r="P71" i="1"/>
  <c r="W73" i="1"/>
  <c r="AB75" i="1"/>
  <c r="Z76" i="1"/>
  <c r="L77" i="1"/>
  <c r="G78" i="1"/>
  <c r="P80" i="1"/>
  <c r="G81" i="1"/>
  <c r="P83" i="1"/>
  <c r="F83" i="1"/>
  <c r="F81" i="1"/>
  <c r="F79" i="1"/>
  <c r="F77" i="1"/>
  <c r="F75" i="1"/>
  <c r="F73" i="1"/>
  <c r="F71" i="1"/>
  <c r="F84" i="1"/>
  <c r="F76" i="1"/>
  <c r="F68" i="1"/>
  <c r="F66" i="1"/>
  <c r="F64" i="1"/>
  <c r="F62" i="1"/>
  <c r="F60" i="1"/>
  <c r="F58" i="1"/>
  <c r="F56" i="1"/>
  <c r="F54" i="1"/>
  <c r="F52" i="1"/>
  <c r="F74" i="1"/>
  <c r="F69" i="1"/>
  <c r="F61" i="1"/>
  <c r="P49" i="1"/>
  <c r="F55" i="1"/>
  <c r="D84" i="1"/>
  <c r="D80" i="1"/>
  <c r="D78" i="1"/>
  <c r="D76" i="1"/>
  <c r="D74" i="1"/>
  <c r="D72" i="1"/>
  <c r="D70" i="1"/>
  <c r="D79" i="1"/>
  <c r="D71" i="1"/>
  <c r="D69" i="1"/>
  <c r="D67" i="1"/>
  <c r="D65" i="1"/>
  <c r="D63" i="1"/>
  <c r="D61" i="1"/>
  <c r="D59" i="1"/>
  <c r="D57" i="1"/>
  <c r="D55" i="1"/>
  <c r="D53" i="1"/>
  <c r="D51" i="1"/>
  <c r="D77" i="1"/>
  <c r="D64" i="1"/>
  <c r="L80" i="1"/>
  <c r="L79" i="1"/>
  <c r="L72" i="1"/>
  <c r="L71" i="1"/>
  <c r="L82" i="1"/>
  <c r="L81" i="1"/>
  <c r="L70" i="1"/>
  <c r="L65" i="1"/>
  <c r="L64" i="1"/>
  <c r="Z83" i="1"/>
  <c r="Z81" i="1"/>
  <c r="Z79" i="1"/>
  <c r="Z77" i="1"/>
  <c r="Z75" i="1"/>
  <c r="Z73" i="1"/>
  <c r="Z71" i="1"/>
  <c r="Z80" i="1"/>
  <c r="Z72" i="1"/>
  <c r="Z68" i="1"/>
  <c r="Z66" i="1"/>
  <c r="Z64" i="1"/>
  <c r="Z62" i="1"/>
  <c r="Z60" i="1"/>
  <c r="Z58" i="1"/>
  <c r="Z56" i="1"/>
  <c r="Z54" i="1"/>
  <c r="Z52" i="1"/>
  <c r="Z50" i="1"/>
  <c r="Z84" i="1"/>
  <c r="Z74" i="1"/>
  <c r="Z65" i="1"/>
  <c r="L47" i="1"/>
  <c r="G48" i="1"/>
  <c r="P48" i="1"/>
  <c r="L49" i="1"/>
  <c r="G50" i="1"/>
  <c r="W50" i="1"/>
  <c r="F51" i="1"/>
  <c r="P51" i="1"/>
  <c r="P52" i="1"/>
  <c r="AB52" i="1"/>
  <c r="D54" i="1"/>
  <c r="L54" i="1"/>
  <c r="L55" i="1"/>
  <c r="Z55" i="1"/>
  <c r="G57" i="1"/>
  <c r="G58" i="1"/>
  <c r="W58" i="1"/>
  <c r="F59" i="1"/>
  <c r="P59" i="1"/>
  <c r="P60" i="1"/>
  <c r="AB60" i="1"/>
  <c r="L61" i="1"/>
  <c r="G63" i="1"/>
  <c r="Z63" i="1"/>
  <c r="G64" i="1"/>
  <c r="F65" i="1"/>
  <c r="W66" i="1"/>
  <c r="P67" i="1"/>
  <c r="D68" i="1"/>
  <c r="P68" i="1"/>
  <c r="F70" i="1"/>
  <c r="Z70" i="1"/>
  <c r="W71" i="1"/>
  <c r="AB73" i="1"/>
  <c r="P74" i="1"/>
  <c r="L75" i="1"/>
  <c r="G76" i="1"/>
  <c r="L78" i="1"/>
  <c r="G79" i="1"/>
  <c r="AB79" i="1"/>
  <c r="P81" i="1"/>
  <c r="F82" i="1"/>
  <c r="D83" i="1"/>
  <c r="AC42" i="1"/>
  <c r="AC48" i="1"/>
  <c r="AC52" i="1"/>
  <c r="AC56" i="1"/>
  <c r="AC60" i="1"/>
  <c r="AC64" i="1"/>
  <c r="AC68" i="1"/>
  <c r="AC72" i="1"/>
  <c r="AC76" i="1"/>
  <c r="AC49" i="1"/>
  <c r="AC53" i="1"/>
  <c r="AC57" i="1"/>
  <c r="AC61" i="1"/>
  <c r="AC65" i="1"/>
  <c r="AC69" i="1"/>
  <c r="AC73" i="1"/>
  <c r="AC77" i="1"/>
  <c r="AC81" i="1"/>
  <c r="AC47" i="1"/>
  <c r="AC62" i="1"/>
  <c r="AC70" i="1"/>
  <c r="AC74" i="1"/>
  <c r="AC82" i="1"/>
  <c r="AC83" i="1"/>
  <c r="AC84" i="1"/>
  <c r="AC50" i="1"/>
  <c r="AC54" i="1"/>
  <c r="AC58" i="1"/>
  <c r="AC66" i="1"/>
  <c r="AC78" i="1"/>
  <c r="AC51" i="1"/>
  <c r="AC55" i="1"/>
  <c r="AC59" i="1"/>
  <c r="AC63" i="1"/>
  <c r="AC67" i="1"/>
  <c r="AC71" i="1"/>
  <c r="AC75" i="1"/>
  <c r="AC79" i="1"/>
  <c r="AC80" i="1"/>
</calcChain>
</file>

<file path=xl/sharedStrings.xml><?xml version="1.0" encoding="utf-8"?>
<sst xmlns="http://schemas.openxmlformats.org/spreadsheetml/2006/main" count="213" uniqueCount="118">
  <si>
    <t>LEP</t>
  </si>
  <si>
    <t>LEP code</t>
  </si>
  <si>
    <t>Black Country</t>
  </si>
  <si>
    <t>E37000001</t>
  </si>
  <si>
    <t>Buckinghamshire Thames Valley</t>
  </si>
  <si>
    <t>E37000002</t>
  </si>
  <si>
    <t>Cheshire and Warrington</t>
  </si>
  <si>
    <t>E37000003</t>
  </si>
  <si>
    <t>Coast to Capital</t>
  </si>
  <si>
    <t>E37000004</t>
  </si>
  <si>
    <t>Cornwall and Isles of Scilly</t>
  </si>
  <si>
    <t>E37000005</t>
  </si>
  <si>
    <t>Coventry and Warwickshire</t>
  </si>
  <si>
    <t>E37000006</t>
  </si>
  <si>
    <t>Cumbria</t>
  </si>
  <si>
    <t>E37000007</t>
  </si>
  <si>
    <t>Derby, Derbyshire, Nottingham and Nottinghamshire</t>
  </si>
  <si>
    <t>E37000008</t>
  </si>
  <si>
    <t>Dorset</t>
  </si>
  <si>
    <t>E37000009</t>
  </si>
  <si>
    <t>Enterprise M3</t>
  </si>
  <si>
    <t>E37000010</t>
  </si>
  <si>
    <t>Gloucestershire</t>
  </si>
  <si>
    <t>E37000011</t>
  </si>
  <si>
    <t>Greater Birmingham and Solihull</t>
  </si>
  <si>
    <t>E37000012</t>
  </si>
  <si>
    <t>Greater Cambridge and Greater Peterborough</t>
  </si>
  <si>
    <t>E37000042</t>
  </si>
  <si>
    <t>Greater Lincolnshire</t>
  </si>
  <si>
    <t>E37000014</t>
  </si>
  <si>
    <t>Greater Manchester</t>
  </si>
  <si>
    <t>E37000015</t>
  </si>
  <si>
    <t>Heart of the South West</t>
  </si>
  <si>
    <t>E37000016</t>
  </si>
  <si>
    <t>Hertfordshire</t>
  </si>
  <si>
    <t>E37000017</t>
  </si>
  <si>
    <t>Humber</t>
  </si>
  <si>
    <t>E37000018</t>
  </si>
  <si>
    <t>Lancashire</t>
  </si>
  <si>
    <t>E37000019</t>
  </si>
  <si>
    <t>Leeds City Region</t>
  </si>
  <si>
    <t>E37000020</t>
  </si>
  <si>
    <t>Leicester and Leicestershire</t>
  </si>
  <si>
    <t>E37000021</t>
  </si>
  <si>
    <t>Liverpool City Region</t>
  </si>
  <si>
    <t>E37000022</t>
  </si>
  <si>
    <t>London</t>
  </si>
  <si>
    <t>E37000023</t>
  </si>
  <si>
    <t>New Anglia</t>
  </si>
  <si>
    <t>E37000024</t>
  </si>
  <si>
    <t>North East</t>
  </si>
  <si>
    <t>E37000025</t>
  </si>
  <si>
    <t>Oxfordshire</t>
  </si>
  <si>
    <t>E37000027</t>
  </si>
  <si>
    <t>Sheffield City Region</t>
  </si>
  <si>
    <t>E37000040</t>
  </si>
  <si>
    <t>Solent</t>
  </si>
  <si>
    <t>E37000029</t>
  </si>
  <si>
    <t>South East</t>
  </si>
  <si>
    <t>E37000030</t>
  </si>
  <si>
    <t>South East Midlands</t>
  </si>
  <si>
    <t>E37000041</t>
  </si>
  <si>
    <t>Stoke-On-Trent and Staffordshire</t>
  </si>
  <si>
    <t>E37000032</t>
  </si>
  <si>
    <t>Swindon and Wiltshire</t>
  </si>
  <si>
    <t>E37000033</t>
  </si>
  <si>
    <t>Tees Valley</t>
  </si>
  <si>
    <t>E37000034</t>
  </si>
  <si>
    <t>Thames Valley Berkshire</t>
  </si>
  <si>
    <t>E37000035</t>
  </si>
  <si>
    <t>The Marches</t>
  </si>
  <si>
    <t>E37000036</t>
  </si>
  <si>
    <t>West of England</t>
  </si>
  <si>
    <t>E37000037</t>
  </si>
  <si>
    <t>Worcestershire</t>
  </si>
  <si>
    <t>E37000038</t>
  </si>
  <si>
    <t>York, North Yorkshire and East Riding</t>
  </si>
  <si>
    <t>E37000039</t>
  </si>
  <si>
    <t>Number of Universities</t>
  </si>
  <si>
    <t>Max</t>
  </si>
  <si>
    <t>KTP/Uni</t>
  </si>
  <si>
    <t>KTP/bus</t>
  </si>
  <si>
    <t>REF staff</t>
  </si>
  <si>
    <t>BERD</t>
  </si>
  <si>
    <t>ScienceParks - Count</t>
  </si>
  <si>
    <t>Size of  Science Parks (Total Number of Companies based on Companies House)</t>
  </si>
  <si>
    <t>No data</t>
  </si>
  <si>
    <t>R&amp;D Intesiveness  of Science Parks (Based on IDB)</t>
  </si>
  <si>
    <t>H2020 total</t>
  </si>
  <si>
    <t>Research Organisation</t>
  </si>
  <si>
    <t>Industrial Area- Size</t>
  </si>
  <si>
    <t>Industrial Areas -Number</t>
  </si>
  <si>
    <t>number of Accelerators</t>
  </si>
  <si>
    <t>number of Enterprise zones</t>
  </si>
  <si>
    <t>HE income from business</t>
  </si>
  <si>
    <t>size of EZ (total area)</t>
  </si>
  <si>
    <t xml:space="preserve"> H2020 by type of institution HE</t>
  </si>
  <si>
    <t>H2020 by type of institution Other</t>
  </si>
  <si>
    <t xml:space="preserve"> H2020 by type of institution Private Org</t>
  </si>
  <si>
    <t>H2020 by type of institution Public Org</t>
  </si>
  <si>
    <t>G2RFunded Organisations</t>
  </si>
  <si>
    <t>Number of Catapults</t>
  </si>
  <si>
    <t>Number of Incubators</t>
  </si>
  <si>
    <t>Number of RTOs</t>
  </si>
  <si>
    <t>BENCHMARKED DATA</t>
  </si>
  <si>
    <t>Benchmarking not applicaple</t>
  </si>
  <si>
    <t>Number of local KTPs (between local businesses and unis)</t>
  </si>
  <si>
    <t>Number of local KTPs</t>
  </si>
  <si>
    <t xml:space="preserve">HERD </t>
  </si>
  <si>
    <t>HERD</t>
  </si>
  <si>
    <t>Innovation Infrastructure supporting knowledge creation</t>
  </si>
  <si>
    <t>Business - Academic Activity - supporing knowledge development</t>
  </si>
  <si>
    <t>Research Base Activity  supporing knowledge development</t>
  </si>
  <si>
    <t>Growth Potential supporting knowledge/idea growth</t>
  </si>
  <si>
    <t>Funded Research Projects</t>
  </si>
  <si>
    <t>Research Publications</t>
  </si>
  <si>
    <t>Funded Organisations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</si>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</sst>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800080"/>
      <name val="Calibri"/>
      <family val="2"/>
      <scheme val="minor"/>
    </font>
    <font>
      <sz val="12"/>
      <color rgb="FFC0C0C0"/>
      <name val="Calibri"/>
      <family val="2"/>
      <scheme val="minor"/>
    </font>
    <font>
      <sz val="12"/>
      <color rgb="FFFF00FF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34343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9999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60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9" fontId="0" fillId="0" borderId="0" xfId="0" applyNumberFormat="1"/>
    <xf numFmtId="9" fontId="4" fillId="0" borderId="0" xfId="0" applyNumberFormat="1" applyFont="1"/>
    <xf numFmtId="0" fontId="0" fillId="2" borderId="0" xfId="0" applyFill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0" fillId="0" borderId="2" xfId="0" applyBorder="1"/>
    <xf numFmtId="0" fontId="4" fillId="0" borderId="3" xfId="0" applyFont="1" applyBorder="1"/>
    <xf numFmtId="0" fontId="0" fillId="0" borderId="0" xfId="0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4" fillId="0" borderId="8" xfId="0" applyFont="1" applyBorder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9" fillId="0" borderId="2" xfId="0" applyFont="1" applyBorder="1"/>
    <xf numFmtId="0" fontId="0" fillId="0" borderId="3" xfId="0" applyBorder="1"/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8" xfId="0" applyBorder="1"/>
    <xf numFmtId="0" fontId="0" fillId="0" borderId="4" xfId="0" applyBorder="1" applyAlignment="1">
      <alignment horizontal="left"/>
    </xf>
    <xf numFmtId="0" fontId="0" fillId="0" borderId="0" xfId="0" applyBorder="1" applyAlignment="1"/>
    <xf numFmtId="0" fontId="0" fillId="0" borderId="0" xfId="0" applyNumberFormat="1" applyBorder="1"/>
    <xf numFmtId="0" fontId="0" fillId="0" borderId="9" xfId="0" applyBorder="1" applyAlignment="1">
      <alignment horizontal="right"/>
    </xf>
    <xf numFmtId="0" fontId="0" fillId="0" borderId="12" xfId="0" applyNumberFormat="1" applyBorder="1"/>
    <xf numFmtId="10" fontId="0" fillId="0" borderId="13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2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0" fontId="0" fillId="0" borderId="5" xfId="0" applyBorder="1" applyAlignment="1">
      <alignment horizontal="left"/>
    </xf>
    <xf numFmtId="0" fontId="10" fillId="0" borderId="0" xfId="0" applyFont="1" applyBorder="1"/>
    <xf numFmtId="0" fontId="4" fillId="0" borderId="2" xfId="0" applyFont="1" applyBorder="1"/>
    <xf numFmtId="0" fontId="3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12" xfId="0" applyFont="1" applyBorder="1"/>
    <xf numFmtId="0" fontId="4" fillId="0" borderId="13" xfId="0" applyFont="1" applyBorder="1"/>
    <xf numFmtId="0" fontId="4" fillId="0" borderId="16" xfId="0" applyFont="1" applyBorder="1"/>
    <xf numFmtId="0" fontId="2" fillId="0" borderId="2" xfId="0" applyFont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13" xfId="0" applyNumberFormat="1" applyBorder="1"/>
    <xf numFmtId="1" fontId="0" fillId="0" borderId="16" xfId="0" applyNumberFormat="1" applyBorder="1"/>
    <xf numFmtId="0" fontId="0" fillId="0" borderId="10" xfId="0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2" xfId="0" applyFont="1" applyBorder="1"/>
    <xf numFmtId="0" fontId="2" fillId="0" borderId="0" xfId="0" applyFont="1" applyBorder="1"/>
    <xf numFmtId="0" fontId="4" fillId="0" borderId="1" xfId="0" applyFont="1" applyBorder="1"/>
    <xf numFmtId="0" fontId="0" fillId="0" borderId="0" xfId="0" applyBorder="1" applyAlignment="1">
      <alignment horizontal="left"/>
    </xf>
    <xf numFmtId="9" fontId="0" fillId="0" borderId="7" xfId="59" applyFont="1" applyBorder="1"/>
    <xf numFmtId="0" fontId="1" fillId="0" borderId="7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0" borderId="0" xfId="0" applyNumberFormat="1" applyFont="1" applyBorder="1" applyAlignment="1">
      <alignment horizontal="right" indent="1"/>
    </xf>
    <xf numFmtId="10" fontId="0" fillId="0" borderId="13" xfId="0" applyNumberFormat="1" applyBorder="1" applyAlignment="1">
      <alignment horizontal="left"/>
    </xf>
    <xf numFmtId="0" fontId="12" fillId="0" borderId="0" xfId="0" applyFont="1"/>
    <xf numFmtId="164" fontId="0" fillId="0" borderId="0" xfId="0" applyNumberFormat="1"/>
    <xf numFmtId="9" fontId="0" fillId="0" borderId="0" xfId="59" applyFont="1"/>
    <xf numFmtId="0" fontId="13" fillId="0" borderId="0" xfId="0" applyFont="1" applyFill="1" applyBorder="1" applyAlignment="1">
      <alignment horizontal="left"/>
    </xf>
    <xf numFmtId="0" fontId="14" fillId="0" borderId="0" xfId="0" applyFont="1"/>
  </cellXfs>
  <cellStyles count="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  <cellStyle name="Percent" xfId="5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topLeftCell="A26" zoomScaleSheetLayoutView="80" workbookViewId="0">
      <selection activeCell="F52" sqref="F52"/>
    </sheetView>
  </sheetViews>
  <sheetFormatPr baseColWidth="10" defaultRowHeight="15" x14ac:dyDescent="0"/>
  <cols>
    <col min="1" max="1" width="26.6640625" customWidth="1"/>
    <col min="3" max="3" width="4.5" customWidth="1"/>
    <col min="4" max="4" width="24.83203125" customWidth="1"/>
    <col min="5" max="5" width="19.1640625" bestFit="1" customWidth="1"/>
    <col min="6" max="6" width="20.33203125" bestFit="1" customWidth="1"/>
    <col min="7" max="7" width="14.83203125" bestFit="1" customWidth="1"/>
    <col min="8" max="8" width="18.33203125" customWidth="1"/>
    <col min="9" max="9" width="34.6640625" customWidth="1"/>
    <col min="10" max="10" width="43.1640625" bestFit="1" customWidth="1"/>
    <col min="11" max="11" width="5.83203125" customWidth="1"/>
    <col min="14" max="15" width="17.83203125" customWidth="1"/>
    <col min="17" max="17" width="27.33203125" bestFit="1" customWidth="1"/>
    <col min="18" max="18" width="29.33203125" bestFit="1" customWidth="1"/>
    <col min="20" max="20" width="9.33203125" customWidth="1"/>
    <col min="21" max="21" width="19.6640625" customWidth="1"/>
    <col min="22" max="22" width="11.83203125" style="7" bestFit="1" customWidth="1"/>
    <col min="23" max="23" width="22.1640625" bestFit="1" customWidth="1"/>
    <col min="24" max="24" width="10.83203125" style="1" customWidth="1"/>
    <col min="25" max="25" width="5.6640625" customWidth="1"/>
    <col min="26" max="26" width="51" bestFit="1" customWidth="1"/>
    <col min="27" max="27" width="19.1640625" bestFit="1" customWidth="1"/>
    <col min="29" max="29" width="15.1640625" style="73" bestFit="1" customWidth="1"/>
    <col min="30" max="30" width="22.83203125" style="46" bestFit="1" customWidth="1"/>
    <col min="31" max="31" width="10.83203125" style="1" customWidth="1"/>
    <col min="32" max="32" width="16.33203125" customWidth="1"/>
    <col min="33" max="33" width="23.83203125" customWidth="1"/>
    <col min="34" max="35" width="21.33203125" customWidth="1"/>
    <col min="36" max="36" width="26.33203125" style="9" customWidth="1"/>
    <col min="37" max="37" width="19" style="1" bestFit="1" customWidth="1"/>
  </cols>
  <sheetData>
    <row r="1" spans="1:38" ht="16" thickBot="1">
      <c r="D1" s="65" t="s">
        <v>110</v>
      </c>
      <c r="E1" s="11"/>
      <c r="F1" s="11"/>
      <c r="G1" s="11"/>
      <c r="H1" s="11"/>
      <c r="I1" s="11"/>
      <c r="J1" s="11"/>
      <c r="L1" s="65" t="s">
        <v>111</v>
      </c>
      <c r="M1" s="11"/>
      <c r="N1" s="11"/>
      <c r="O1" s="11"/>
      <c r="P1" s="11"/>
      <c r="Q1" s="28"/>
      <c r="R1" s="11"/>
      <c r="S1" s="11"/>
      <c r="T1" s="11"/>
      <c r="U1" s="11"/>
      <c r="V1"/>
      <c r="W1" s="29"/>
      <c r="Z1" s="65" t="s">
        <v>112</v>
      </c>
      <c r="AA1" s="11"/>
      <c r="AB1" s="11"/>
      <c r="AC1" s="71"/>
      <c r="AD1" s="43"/>
      <c r="AE1" s="12"/>
      <c r="AG1" s="65" t="s">
        <v>113</v>
      </c>
      <c r="AH1" s="11"/>
      <c r="AI1" s="11"/>
      <c r="AJ1" s="55"/>
      <c r="AK1" s="49"/>
      <c r="AL1" s="29"/>
    </row>
    <row r="2" spans="1:38" s="2" customFormat="1">
      <c r="A2" s="4" t="s">
        <v>0</v>
      </c>
      <c r="B2" s="4" t="s">
        <v>1</v>
      </c>
      <c r="D2" s="33" t="s">
        <v>101</v>
      </c>
      <c r="E2" s="66" t="s">
        <v>102</v>
      </c>
      <c r="F2" s="66" t="s">
        <v>78</v>
      </c>
      <c r="G2" s="66" t="s">
        <v>103</v>
      </c>
      <c r="H2" s="36" t="s">
        <v>84</v>
      </c>
      <c r="I2" s="60" t="s">
        <v>85</v>
      </c>
      <c r="J2" s="57" t="s">
        <v>87</v>
      </c>
      <c r="L2" s="56" t="s">
        <v>80</v>
      </c>
      <c r="M2" s="60" t="s">
        <v>81</v>
      </c>
      <c r="N2" s="57" t="s">
        <v>106</v>
      </c>
      <c r="O2" s="60" t="s">
        <v>117</v>
      </c>
      <c r="P2" s="61" t="s">
        <v>88</v>
      </c>
      <c r="Q2" s="62" t="s">
        <v>96</v>
      </c>
      <c r="R2" s="62" t="s">
        <v>97</v>
      </c>
      <c r="S2" s="62" t="s">
        <v>98</v>
      </c>
      <c r="T2" s="21" t="s">
        <v>99</v>
      </c>
      <c r="U2" s="22" t="s">
        <v>89</v>
      </c>
      <c r="V2" t="s">
        <v>83</v>
      </c>
      <c r="W2" s="47" t="s">
        <v>94</v>
      </c>
      <c r="X2" s="3"/>
      <c r="Z2" s="33" t="s">
        <v>114</v>
      </c>
      <c r="AA2" s="66" t="s">
        <v>115</v>
      </c>
      <c r="AB2" s="13" t="s">
        <v>82</v>
      </c>
      <c r="AC2" s="80" t="s">
        <v>108</v>
      </c>
      <c r="AD2" s="77" t="s">
        <v>116</v>
      </c>
      <c r="AE2" s="14"/>
      <c r="AG2" s="56" t="s">
        <v>91</v>
      </c>
      <c r="AH2" s="57" t="s">
        <v>90</v>
      </c>
      <c r="AI2" s="34" t="s">
        <v>92</v>
      </c>
      <c r="AJ2" s="50" t="s">
        <v>93</v>
      </c>
      <c r="AK2" s="51" t="s">
        <v>95</v>
      </c>
      <c r="AL2" s="30"/>
    </row>
    <row r="3" spans="1:38">
      <c r="A3" t="s">
        <v>2</v>
      </c>
      <c r="B3" t="s">
        <v>3</v>
      </c>
      <c r="D3" s="15">
        <v>0</v>
      </c>
      <c r="E3" s="16">
        <v>2</v>
      </c>
      <c r="F3" s="16">
        <v>1</v>
      </c>
      <c r="G3">
        <v>0</v>
      </c>
      <c r="H3" s="37">
        <v>1</v>
      </c>
      <c r="I3" s="35">
        <v>68</v>
      </c>
      <c r="J3" s="38">
        <v>0.30769230769230771</v>
      </c>
      <c r="L3" s="23">
        <v>9</v>
      </c>
      <c r="M3" s="16">
        <v>9</v>
      </c>
      <c r="N3" s="24">
        <v>0</v>
      </c>
      <c r="O3" s="16">
        <f>L3+M3-N3</f>
        <v>18</v>
      </c>
      <c r="P3" s="63">
        <v>24</v>
      </c>
      <c r="Q3" s="64">
        <v>10</v>
      </c>
      <c r="R3" s="64">
        <v>1</v>
      </c>
      <c r="S3" s="64">
        <v>13</v>
      </c>
      <c r="T3" s="16">
        <v>0</v>
      </c>
      <c r="U3" s="24">
        <v>0</v>
      </c>
      <c r="V3">
        <v>37831</v>
      </c>
      <c r="W3" s="31">
        <v>15933</v>
      </c>
      <c r="Z3" s="15">
        <v>66</v>
      </c>
      <c r="AA3" s="16">
        <v>0</v>
      </c>
      <c r="AB3" s="16">
        <v>77</v>
      </c>
      <c r="AC3" s="75">
        <v>204</v>
      </c>
      <c r="AD3" s="45">
        <v>144</v>
      </c>
      <c r="AE3" s="17"/>
      <c r="AF3" s="8"/>
      <c r="AG3" s="23">
        <v>653</v>
      </c>
      <c r="AH3" s="58">
        <v>48819969.420137301</v>
      </c>
      <c r="AI3" s="16">
        <v>0</v>
      </c>
      <c r="AJ3" s="23">
        <v>2</v>
      </c>
      <c r="AK3" s="24">
        <v>129.85642544287299</v>
      </c>
      <c r="AL3" s="31"/>
    </row>
    <row r="4" spans="1:38">
      <c r="A4" t="s">
        <v>4</v>
      </c>
      <c r="B4" t="s">
        <v>5</v>
      </c>
      <c r="D4" s="15">
        <v>0</v>
      </c>
      <c r="E4" s="16">
        <v>1</v>
      </c>
      <c r="F4" s="16">
        <v>2</v>
      </c>
      <c r="G4">
        <v>0</v>
      </c>
      <c r="H4" s="23">
        <v>0</v>
      </c>
      <c r="I4" s="16">
        <v>0</v>
      </c>
      <c r="J4" s="24">
        <v>0</v>
      </c>
      <c r="L4" s="23">
        <v>1</v>
      </c>
      <c r="M4" s="16">
        <v>5</v>
      </c>
      <c r="N4" s="24">
        <v>0</v>
      </c>
      <c r="O4" s="16">
        <f t="shared" ref="O4:O40" si="0">L4+M4-N4</f>
        <v>6</v>
      </c>
      <c r="P4" s="23">
        <v>24</v>
      </c>
      <c r="Q4" s="16">
        <v>2</v>
      </c>
      <c r="R4" s="16">
        <v>6</v>
      </c>
      <c r="S4" s="16">
        <v>16</v>
      </c>
      <c r="T4" s="16">
        <v>0</v>
      </c>
      <c r="U4" s="24">
        <v>0</v>
      </c>
      <c r="V4">
        <v>396236</v>
      </c>
      <c r="W4" s="31">
        <v>2684</v>
      </c>
      <c r="Z4" s="15">
        <v>134</v>
      </c>
      <c r="AA4" s="16">
        <v>5</v>
      </c>
      <c r="AB4" s="16">
        <v>14.43</v>
      </c>
      <c r="AC4" s="75">
        <v>191.57777777777778</v>
      </c>
      <c r="AD4" s="45">
        <v>192</v>
      </c>
      <c r="AE4" s="17"/>
      <c r="AF4" s="8"/>
      <c r="AG4" s="23">
        <v>125</v>
      </c>
      <c r="AH4" s="58">
        <v>12338390.926540401</v>
      </c>
      <c r="AI4" s="16">
        <v>0</v>
      </c>
      <c r="AJ4" s="23">
        <v>1</v>
      </c>
      <c r="AK4" s="24">
        <v>166.4185483192</v>
      </c>
      <c r="AL4" s="31"/>
    </row>
    <row r="5" spans="1:38">
      <c r="A5" t="s">
        <v>6</v>
      </c>
      <c r="B5" t="s">
        <v>7</v>
      </c>
      <c r="D5" s="15">
        <v>1</v>
      </c>
      <c r="E5" s="16">
        <v>8</v>
      </c>
      <c r="F5" s="16">
        <v>1</v>
      </c>
      <c r="G5">
        <v>2</v>
      </c>
      <c r="H5" s="37">
        <v>3</v>
      </c>
      <c r="I5" s="35">
        <v>740</v>
      </c>
      <c r="J5" s="38">
        <v>0.5</v>
      </c>
      <c r="L5" s="23">
        <v>0</v>
      </c>
      <c r="M5" s="16">
        <v>12</v>
      </c>
      <c r="N5" s="24">
        <v>0</v>
      </c>
      <c r="O5" s="16">
        <f t="shared" si="0"/>
        <v>12</v>
      </c>
      <c r="P5" s="23">
        <v>67</v>
      </c>
      <c r="Q5" s="16">
        <v>0</v>
      </c>
      <c r="R5" s="16">
        <v>0</v>
      </c>
      <c r="S5" s="16">
        <v>64</v>
      </c>
      <c r="T5" s="16">
        <v>0</v>
      </c>
      <c r="U5" s="24">
        <v>3</v>
      </c>
      <c r="V5">
        <v>1122622</v>
      </c>
      <c r="W5" s="31">
        <v>2939</v>
      </c>
      <c r="Z5" s="15">
        <v>278</v>
      </c>
      <c r="AA5" s="16">
        <v>11</v>
      </c>
      <c r="AB5" s="16">
        <v>79.349999999999994</v>
      </c>
      <c r="AC5" s="75">
        <v>1.5</v>
      </c>
      <c r="AD5" s="45">
        <v>305</v>
      </c>
      <c r="AE5" s="17"/>
      <c r="AF5" s="8"/>
      <c r="AG5" s="23">
        <v>287</v>
      </c>
      <c r="AH5" s="58">
        <v>58968153.111646399</v>
      </c>
      <c r="AI5" s="48">
        <v>1</v>
      </c>
      <c r="AJ5" s="23">
        <v>1</v>
      </c>
      <c r="AK5" s="24">
        <v>256.19073801071602</v>
      </c>
      <c r="AL5" s="31"/>
    </row>
    <row r="6" spans="1:38">
      <c r="A6" t="s">
        <v>8</v>
      </c>
      <c r="B6" t="s">
        <v>9</v>
      </c>
      <c r="D6" s="15">
        <v>1</v>
      </c>
      <c r="E6" s="16">
        <v>8</v>
      </c>
      <c r="F6" s="16">
        <v>3</v>
      </c>
      <c r="G6">
        <v>1</v>
      </c>
      <c r="H6" s="37">
        <v>1</v>
      </c>
      <c r="I6" s="35">
        <v>75</v>
      </c>
      <c r="J6" s="76" t="s">
        <v>86</v>
      </c>
      <c r="L6" s="23">
        <v>9</v>
      </c>
      <c r="M6" s="16">
        <v>12</v>
      </c>
      <c r="N6" s="24">
        <v>3</v>
      </c>
      <c r="O6" s="16">
        <f t="shared" si="0"/>
        <v>18</v>
      </c>
      <c r="P6" s="23">
        <v>139</v>
      </c>
      <c r="Q6" s="16">
        <v>72</v>
      </c>
      <c r="R6" s="16">
        <v>4</v>
      </c>
      <c r="S6" s="16">
        <v>58</v>
      </c>
      <c r="T6" s="16">
        <v>4</v>
      </c>
      <c r="U6" s="24">
        <v>1</v>
      </c>
      <c r="V6">
        <v>287228</v>
      </c>
      <c r="W6" s="31">
        <v>4258</v>
      </c>
      <c r="Z6" s="15">
        <v>982</v>
      </c>
      <c r="AA6" s="16">
        <v>7253</v>
      </c>
      <c r="AB6" s="16">
        <v>387.64</v>
      </c>
      <c r="AC6" s="75">
        <v>69.126000000000005</v>
      </c>
      <c r="AD6" s="45">
        <v>508</v>
      </c>
      <c r="AE6" s="17"/>
      <c r="AF6" s="8"/>
      <c r="AG6" s="23">
        <v>420</v>
      </c>
      <c r="AH6" s="58">
        <v>24786132.3418817</v>
      </c>
      <c r="AI6" s="48">
        <v>4</v>
      </c>
      <c r="AJ6" s="23">
        <v>1</v>
      </c>
      <c r="AK6" s="24">
        <v>68.338402368445998</v>
      </c>
      <c r="AL6" s="31"/>
    </row>
    <row r="7" spans="1:38">
      <c r="A7" t="s">
        <v>10</v>
      </c>
      <c r="B7" t="s">
        <v>11</v>
      </c>
      <c r="D7" s="15">
        <v>1</v>
      </c>
      <c r="E7" s="16">
        <v>7</v>
      </c>
      <c r="F7" s="16">
        <v>1</v>
      </c>
      <c r="G7">
        <v>0</v>
      </c>
      <c r="H7" s="37">
        <v>3</v>
      </c>
      <c r="I7" s="35">
        <v>29</v>
      </c>
      <c r="J7" s="38">
        <v>0.24657127715951246</v>
      </c>
      <c r="L7" s="23">
        <v>0</v>
      </c>
      <c r="M7" s="16">
        <v>6</v>
      </c>
      <c r="N7" s="24">
        <v>0</v>
      </c>
      <c r="O7" s="16">
        <f t="shared" si="0"/>
        <v>6</v>
      </c>
      <c r="P7" s="23">
        <v>10</v>
      </c>
      <c r="Q7" s="16">
        <v>0</v>
      </c>
      <c r="R7" s="16">
        <v>2</v>
      </c>
      <c r="S7" s="16">
        <v>7</v>
      </c>
      <c r="T7" s="16">
        <v>1</v>
      </c>
      <c r="U7" s="24">
        <v>0</v>
      </c>
      <c r="V7">
        <v>20191</v>
      </c>
      <c r="W7" s="31">
        <v>781.5</v>
      </c>
      <c r="Z7" s="15">
        <v>97</v>
      </c>
      <c r="AA7" s="16">
        <v>33</v>
      </c>
      <c r="AB7" s="16">
        <v>0</v>
      </c>
      <c r="AC7" s="75">
        <v>1.2</v>
      </c>
      <c r="AD7" s="45">
        <v>142</v>
      </c>
      <c r="AE7" s="17"/>
      <c r="AF7" s="8"/>
      <c r="AG7" s="23">
        <v>246</v>
      </c>
      <c r="AH7" s="58">
        <v>12422738.945348499</v>
      </c>
      <c r="AI7" s="16">
        <v>0</v>
      </c>
      <c r="AJ7" s="23">
        <v>2</v>
      </c>
      <c r="AK7" s="24">
        <v>290.29473231035996</v>
      </c>
      <c r="AL7" s="31"/>
    </row>
    <row r="8" spans="1:38">
      <c r="A8" t="s">
        <v>12</v>
      </c>
      <c r="B8" t="s">
        <v>13</v>
      </c>
      <c r="D8" s="15">
        <v>2</v>
      </c>
      <c r="E8" s="16">
        <v>9</v>
      </c>
      <c r="F8" s="16">
        <v>2</v>
      </c>
      <c r="G8">
        <v>0</v>
      </c>
      <c r="H8" s="37">
        <v>3</v>
      </c>
      <c r="I8" s="35">
        <v>342</v>
      </c>
      <c r="J8" s="38">
        <v>0.47224857685009486</v>
      </c>
      <c r="L8" s="23">
        <v>13</v>
      </c>
      <c r="M8" s="16">
        <v>12</v>
      </c>
      <c r="N8" s="24">
        <v>1</v>
      </c>
      <c r="O8" s="16">
        <f t="shared" si="0"/>
        <v>24</v>
      </c>
      <c r="P8" s="23">
        <v>232</v>
      </c>
      <c r="Q8" s="16">
        <v>131</v>
      </c>
      <c r="R8" s="16">
        <v>11</v>
      </c>
      <c r="S8" s="16">
        <v>72</v>
      </c>
      <c r="T8" s="16">
        <v>3</v>
      </c>
      <c r="U8" s="24">
        <v>15</v>
      </c>
      <c r="V8">
        <v>1359104</v>
      </c>
      <c r="W8" s="31">
        <v>10360.5</v>
      </c>
      <c r="Z8" s="15">
        <v>1716</v>
      </c>
      <c r="AA8" s="16">
        <v>14257</v>
      </c>
      <c r="AB8" s="16">
        <v>699.85</v>
      </c>
      <c r="AC8" s="75">
        <v>51.93333333333333</v>
      </c>
      <c r="AD8" s="45">
        <v>394</v>
      </c>
      <c r="AE8" s="17"/>
      <c r="AF8" s="8"/>
      <c r="AG8" s="23">
        <v>527</v>
      </c>
      <c r="AH8" s="58">
        <v>50514934.386592299</v>
      </c>
      <c r="AI8" s="16">
        <v>0</v>
      </c>
      <c r="AJ8" s="23">
        <v>0</v>
      </c>
      <c r="AK8" s="24">
        <v>0</v>
      </c>
      <c r="AL8" s="31"/>
    </row>
    <row r="9" spans="1:38">
      <c r="A9" t="s">
        <v>14</v>
      </c>
      <c r="B9" t="s">
        <v>15</v>
      </c>
      <c r="D9" s="15">
        <v>0</v>
      </c>
      <c r="E9" s="16">
        <v>2</v>
      </c>
      <c r="F9" s="16">
        <v>1</v>
      </c>
      <c r="G9">
        <v>0</v>
      </c>
      <c r="H9" s="37">
        <v>0</v>
      </c>
      <c r="I9" s="35">
        <v>0</v>
      </c>
      <c r="J9" s="39">
        <v>0</v>
      </c>
      <c r="L9" s="23">
        <v>0</v>
      </c>
      <c r="M9" s="16">
        <v>4</v>
      </c>
      <c r="N9" s="24">
        <v>0</v>
      </c>
      <c r="O9" s="16">
        <f t="shared" si="0"/>
        <v>4</v>
      </c>
      <c r="P9" s="23">
        <v>8</v>
      </c>
      <c r="Q9" s="16">
        <v>0</v>
      </c>
      <c r="R9" s="16">
        <v>2</v>
      </c>
      <c r="S9" s="16">
        <v>6</v>
      </c>
      <c r="T9" s="16">
        <v>0</v>
      </c>
      <c r="U9" s="24">
        <v>0</v>
      </c>
      <c r="V9">
        <v>127893</v>
      </c>
      <c r="W9" s="31">
        <v>593.5</v>
      </c>
      <c r="Z9" s="15">
        <v>71</v>
      </c>
      <c r="AA9" s="16">
        <v>1</v>
      </c>
      <c r="AB9" s="16">
        <v>17.8</v>
      </c>
      <c r="AC9" s="75">
        <v>0.5</v>
      </c>
      <c r="AD9" s="45">
        <v>93</v>
      </c>
      <c r="AE9" s="17"/>
      <c r="AF9" s="8"/>
      <c r="AG9" s="23">
        <v>220</v>
      </c>
      <c r="AH9" s="58">
        <v>26065443.007416699</v>
      </c>
      <c r="AI9" s="16">
        <v>0</v>
      </c>
      <c r="AJ9" s="23">
        <v>1</v>
      </c>
      <c r="AK9" s="24">
        <v>135.80626571427999</v>
      </c>
      <c r="AL9" s="31"/>
    </row>
    <row r="10" spans="1:38">
      <c r="A10" t="s">
        <v>16</v>
      </c>
      <c r="B10" t="s">
        <v>17</v>
      </c>
      <c r="D10" s="15">
        <v>0</v>
      </c>
      <c r="E10" s="16">
        <v>15</v>
      </c>
      <c r="F10" s="16">
        <v>3</v>
      </c>
      <c r="G10">
        <v>2</v>
      </c>
      <c r="H10" s="37">
        <v>6</v>
      </c>
      <c r="I10" s="35">
        <v>247</v>
      </c>
      <c r="J10" s="38">
        <v>0.24285714285714288</v>
      </c>
      <c r="L10" s="23">
        <v>47</v>
      </c>
      <c r="M10" s="16">
        <v>30</v>
      </c>
      <c r="N10" s="24">
        <v>5</v>
      </c>
      <c r="O10" s="16">
        <f t="shared" si="0"/>
        <v>72</v>
      </c>
      <c r="P10" s="23">
        <v>181</v>
      </c>
      <c r="Q10" s="16">
        <v>131</v>
      </c>
      <c r="R10" s="16">
        <v>5</v>
      </c>
      <c r="S10" s="16">
        <v>44</v>
      </c>
      <c r="T10" s="16">
        <v>1</v>
      </c>
      <c r="U10" s="24">
        <v>0</v>
      </c>
      <c r="V10">
        <v>1069596</v>
      </c>
      <c r="W10" s="31">
        <v>36232</v>
      </c>
      <c r="Z10" s="15">
        <v>2523</v>
      </c>
      <c r="AA10" s="16">
        <v>19579</v>
      </c>
      <c r="AB10" s="16">
        <v>1222.3599999999999</v>
      </c>
      <c r="AC10" s="75">
        <v>126.03181818181817</v>
      </c>
      <c r="AD10" s="45">
        <v>617</v>
      </c>
      <c r="AE10" s="17"/>
      <c r="AF10" s="8"/>
      <c r="AG10" s="23">
        <v>1162</v>
      </c>
      <c r="AH10" s="58">
        <v>99300840.160795003</v>
      </c>
      <c r="AI10" s="48">
        <v>5</v>
      </c>
      <c r="AJ10" s="23">
        <v>1</v>
      </c>
      <c r="AK10" s="24">
        <v>275.93452010232005</v>
      </c>
      <c r="AL10" s="31"/>
    </row>
    <row r="11" spans="1:38">
      <c r="A11" t="s">
        <v>18</v>
      </c>
      <c r="B11" t="s">
        <v>19</v>
      </c>
      <c r="D11" s="15">
        <v>0</v>
      </c>
      <c r="E11" s="16">
        <v>3</v>
      </c>
      <c r="F11" s="16">
        <v>2</v>
      </c>
      <c r="G11">
        <v>0</v>
      </c>
      <c r="H11" s="37">
        <v>0</v>
      </c>
      <c r="I11" s="35">
        <v>0</v>
      </c>
      <c r="J11" s="39">
        <v>0</v>
      </c>
      <c r="L11" s="23">
        <v>6</v>
      </c>
      <c r="M11" s="16">
        <v>6</v>
      </c>
      <c r="N11" s="24">
        <v>0</v>
      </c>
      <c r="O11" s="16">
        <f t="shared" si="0"/>
        <v>12</v>
      </c>
      <c r="P11" s="23">
        <v>33</v>
      </c>
      <c r="Q11" s="16">
        <v>17</v>
      </c>
      <c r="R11" s="16">
        <v>2</v>
      </c>
      <c r="S11" s="16">
        <v>14</v>
      </c>
      <c r="T11" s="16">
        <v>0</v>
      </c>
      <c r="U11" s="24">
        <v>0</v>
      </c>
      <c r="V11">
        <v>97170</v>
      </c>
      <c r="W11" s="31">
        <v>150.5</v>
      </c>
      <c r="Z11" s="15">
        <v>145</v>
      </c>
      <c r="AA11" s="16">
        <v>98</v>
      </c>
      <c r="AB11" s="16">
        <v>123.2</v>
      </c>
      <c r="AC11" s="75">
        <v>4.2461538461538462</v>
      </c>
      <c r="AD11" s="45">
        <v>159</v>
      </c>
      <c r="AE11" s="17"/>
      <c r="AF11" s="8"/>
      <c r="AG11" s="23">
        <v>154</v>
      </c>
      <c r="AH11" s="58">
        <v>15261758.465008499</v>
      </c>
      <c r="AI11" s="48">
        <v>1</v>
      </c>
      <c r="AJ11" s="23">
        <v>1</v>
      </c>
      <c r="AK11" s="24">
        <v>50.155792854700003</v>
      </c>
      <c r="AL11" s="31"/>
    </row>
    <row r="12" spans="1:38">
      <c r="A12" t="s">
        <v>20</v>
      </c>
      <c r="B12" t="s">
        <v>21</v>
      </c>
      <c r="D12" s="15">
        <v>0</v>
      </c>
      <c r="E12" s="16">
        <v>6</v>
      </c>
      <c r="F12" s="16">
        <v>4</v>
      </c>
      <c r="G12">
        <v>5</v>
      </c>
      <c r="H12" s="37">
        <v>4</v>
      </c>
      <c r="I12" s="35">
        <v>519</v>
      </c>
      <c r="J12" s="38" t="s">
        <v>86</v>
      </c>
      <c r="L12" s="23">
        <v>8</v>
      </c>
      <c r="M12" s="16">
        <v>24</v>
      </c>
      <c r="N12" s="24">
        <v>2</v>
      </c>
      <c r="O12" s="16">
        <f t="shared" si="0"/>
        <v>30</v>
      </c>
      <c r="P12" s="23">
        <v>251</v>
      </c>
      <c r="Q12" s="16">
        <v>99</v>
      </c>
      <c r="R12" s="16">
        <v>2</v>
      </c>
      <c r="S12" s="16">
        <v>139</v>
      </c>
      <c r="T12" s="16">
        <v>0</v>
      </c>
      <c r="U12" s="24">
        <v>11</v>
      </c>
      <c r="V12">
        <v>1068528</v>
      </c>
      <c r="W12" s="31">
        <v>15305</v>
      </c>
      <c r="Z12" s="15">
        <v>1966</v>
      </c>
      <c r="AA12" s="16">
        <v>8261</v>
      </c>
      <c r="AB12" s="16">
        <v>604.11</v>
      </c>
      <c r="AC12" s="75">
        <v>114.76400000000001</v>
      </c>
      <c r="AD12" s="45">
        <v>759</v>
      </c>
      <c r="AE12" s="17"/>
      <c r="AF12" s="8"/>
      <c r="AG12" s="23">
        <v>422</v>
      </c>
      <c r="AH12" s="58">
        <v>39642533.233535402</v>
      </c>
      <c r="AI12" s="48">
        <v>1</v>
      </c>
      <c r="AJ12" s="23">
        <v>1</v>
      </c>
      <c r="AK12" s="24">
        <v>64.447785833294404</v>
      </c>
      <c r="AL12" s="31"/>
    </row>
    <row r="13" spans="1:38">
      <c r="A13" t="s">
        <v>22</v>
      </c>
      <c r="B13" t="s">
        <v>23</v>
      </c>
      <c r="D13" s="15">
        <v>0</v>
      </c>
      <c r="E13" s="16">
        <v>1</v>
      </c>
      <c r="F13" s="16">
        <v>2</v>
      </c>
      <c r="G13">
        <v>0</v>
      </c>
      <c r="H13" s="37">
        <v>0</v>
      </c>
      <c r="I13" s="35">
        <v>0</v>
      </c>
      <c r="J13" s="39">
        <v>0</v>
      </c>
      <c r="L13" s="23">
        <v>0</v>
      </c>
      <c r="M13" s="16">
        <v>4</v>
      </c>
      <c r="N13" s="24">
        <v>0</v>
      </c>
      <c r="O13" s="16">
        <f t="shared" si="0"/>
        <v>4</v>
      </c>
      <c r="P13" s="23">
        <v>42</v>
      </c>
      <c r="Q13" s="16">
        <v>7</v>
      </c>
      <c r="R13" s="16">
        <v>9</v>
      </c>
      <c r="S13" s="16">
        <v>24</v>
      </c>
      <c r="T13" s="16">
        <v>1</v>
      </c>
      <c r="U13" s="24">
        <v>1</v>
      </c>
      <c r="V13">
        <v>240758</v>
      </c>
      <c r="W13" s="31">
        <v>2438</v>
      </c>
      <c r="Z13" s="15">
        <v>211</v>
      </c>
      <c r="AA13" s="16">
        <v>0</v>
      </c>
      <c r="AB13" s="16">
        <v>48.9</v>
      </c>
      <c r="AC13" s="75">
        <v>122.9</v>
      </c>
      <c r="AD13" s="45">
        <v>237</v>
      </c>
      <c r="AE13" s="17"/>
      <c r="AF13" s="8"/>
      <c r="AG13" s="23">
        <v>151</v>
      </c>
      <c r="AH13" s="58">
        <v>11197268.477042399</v>
      </c>
      <c r="AI13" s="48">
        <v>1</v>
      </c>
      <c r="AJ13" s="23">
        <v>0</v>
      </c>
      <c r="AK13" s="24">
        <v>0</v>
      </c>
      <c r="AL13" s="31"/>
    </row>
    <row r="14" spans="1:38">
      <c r="A14" t="s">
        <v>24</v>
      </c>
      <c r="B14" t="s">
        <v>25</v>
      </c>
      <c r="D14" s="15">
        <v>2</v>
      </c>
      <c r="E14" s="16">
        <v>23</v>
      </c>
      <c r="F14" s="16">
        <v>5</v>
      </c>
      <c r="G14">
        <v>0</v>
      </c>
      <c r="H14" s="37">
        <v>2</v>
      </c>
      <c r="I14" s="35">
        <v>108</v>
      </c>
      <c r="J14" s="38">
        <v>0.45257843490804184</v>
      </c>
      <c r="L14" s="23">
        <v>21</v>
      </c>
      <c r="M14" s="16">
        <v>17</v>
      </c>
      <c r="N14" s="24">
        <v>5</v>
      </c>
      <c r="O14" s="16">
        <f t="shared" si="0"/>
        <v>33</v>
      </c>
      <c r="P14" s="23">
        <v>271</v>
      </c>
      <c r="Q14" s="16">
        <v>226</v>
      </c>
      <c r="R14" s="16">
        <v>6</v>
      </c>
      <c r="S14" s="16">
        <v>29</v>
      </c>
      <c r="T14" s="16">
        <v>10</v>
      </c>
      <c r="U14" s="24">
        <v>0</v>
      </c>
      <c r="V14">
        <v>401887</v>
      </c>
      <c r="W14" s="31">
        <v>4889</v>
      </c>
      <c r="Z14" s="15">
        <v>2053</v>
      </c>
      <c r="AA14" s="16">
        <v>16339</v>
      </c>
      <c r="AB14" s="16">
        <v>951.88</v>
      </c>
      <c r="AC14" s="75">
        <v>115.76</v>
      </c>
      <c r="AD14" s="45">
        <v>517</v>
      </c>
      <c r="AE14" s="17"/>
      <c r="AF14" s="8"/>
      <c r="AG14" s="23">
        <v>914</v>
      </c>
      <c r="AH14" s="58">
        <v>69637272.123421699</v>
      </c>
      <c r="AI14" s="48">
        <v>10</v>
      </c>
      <c r="AJ14" s="23">
        <v>1</v>
      </c>
      <c r="AK14" s="24">
        <v>113.472698097029</v>
      </c>
      <c r="AL14" s="31"/>
    </row>
    <row r="15" spans="1:38">
      <c r="A15" t="s">
        <v>26</v>
      </c>
      <c r="B15" t="s">
        <v>27</v>
      </c>
      <c r="D15" s="15">
        <v>1</v>
      </c>
      <c r="E15" s="16">
        <v>13</v>
      </c>
      <c r="F15" s="16">
        <v>1</v>
      </c>
      <c r="G15">
        <v>3</v>
      </c>
      <c r="H15" s="37">
        <v>9</v>
      </c>
      <c r="I15" s="35">
        <v>487</v>
      </c>
      <c r="J15" s="38">
        <v>0.82143872003953544</v>
      </c>
      <c r="L15" s="23">
        <v>4</v>
      </c>
      <c r="M15" s="16">
        <v>27</v>
      </c>
      <c r="N15" s="24">
        <v>1</v>
      </c>
      <c r="O15" s="16">
        <f t="shared" si="0"/>
        <v>30</v>
      </c>
      <c r="P15" s="23">
        <v>655</v>
      </c>
      <c r="Q15" s="16">
        <v>378</v>
      </c>
      <c r="R15" s="16">
        <v>14</v>
      </c>
      <c r="S15" s="16">
        <v>185</v>
      </c>
      <c r="T15" s="16">
        <v>2</v>
      </c>
      <c r="U15" s="24">
        <v>76</v>
      </c>
      <c r="V15">
        <v>1349243</v>
      </c>
      <c r="W15" s="31">
        <v>54701.5</v>
      </c>
      <c r="Z15" s="15">
        <v>4474</v>
      </c>
      <c r="AA15" s="16">
        <v>58428</v>
      </c>
      <c r="AB15" s="16">
        <v>1447.67</v>
      </c>
      <c r="AC15" s="75">
        <v>269.86423654244311</v>
      </c>
      <c r="AD15" s="45">
        <v>959</v>
      </c>
      <c r="AE15" s="17"/>
      <c r="AF15" s="8"/>
      <c r="AG15" s="23">
        <v>930</v>
      </c>
      <c r="AH15" s="58">
        <v>76826984.094383195</v>
      </c>
      <c r="AI15" s="48">
        <v>4</v>
      </c>
      <c r="AJ15" s="23">
        <v>2</v>
      </c>
      <c r="AK15" s="24">
        <v>510.74980020823102</v>
      </c>
      <c r="AL15" s="31"/>
    </row>
    <row r="16" spans="1:38">
      <c r="A16" t="s">
        <v>28</v>
      </c>
      <c r="B16" t="s">
        <v>29</v>
      </c>
      <c r="D16" s="15">
        <v>0</v>
      </c>
      <c r="E16" s="16">
        <v>3</v>
      </c>
      <c r="F16" s="16">
        <v>2</v>
      </c>
      <c r="G16">
        <v>0</v>
      </c>
      <c r="H16" s="37">
        <v>1</v>
      </c>
      <c r="I16" s="35">
        <v>9</v>
      </c>
      <c r="J16" s="38" t="s">
        <v>86</v>
      </c>
      <c r="L16" s="23">
        <v>7</v>
      </c>
      <c r="M16" s="16">
        <v>13</v>
      </c>
      <c r="N16" s="24">
        <v>0</v>
      </c>
      <c r="O16" s="16">
        <f t="shared" si="0"/>
        <v>20</v>
      </c>
      <c r="P16" s="23">
        <v>27</v>
      </c>
      <c r="Q16" s="16">
        <v>12</v>
      </c>
      <c r="R16" s="16">
        <v>0</v>
      </c>
      <c r="S16" s="16">
        <v>15</v>
      </c>
      <c r="T16" s="16">
        <v>0</v>
      </c>
      <c r="U16" s="24">
        <v>0</v>
      </c>
      <c r="V16">
        <v>27029</v>
      </c>
      <c r="W16" s="31">
        <v>21.5</v>
      </c>
      <c r="Z16" s="15">
        <v>207</v>
      </c>
      <c r="AA16" s="16">
        <v>149</v>
      </c>
      <c r="AB16" s="16">
        <v>95.3</v>
      </c>
      <c r="AC16" s="75">
        <v>13.771428571428572</v>
      </c>
      <c r="AD16" s="45">
        <v>199</v>
      </c>
      <c r="AE16" s="17"/>
      <c r="AF16" s="8"/>
      <c r="AG16" s="23">
        <v>403</v>
      </c>
      <c r="AH16" s="58">
        <v>84893690.651607305</v>
      </c>
      <c r="AI16" s="48">
        <v>0</v>
      </c>
      <c r="AJ16" s="23">
        <v>0</v>
      </c>
      <c r="AK16" s="24">
        <v>0</v>
      </c>
      <c r="AL16" s="31"/>
    </row>
    <row r="17" spans="1:38">
      <c r="A17" t="s">
        <v>30</v>
      </c>
      <c r="B17" t="s">
        <v>31</v>
      </c>
      <c r="D17" s="15">
        <v>0</v>
      </c>
      <c r="E17" s="16">
        <v>20</v>
      </c>
      <c r="F17" s="16">
        <v>5</v>
      </c>
      <c r="G17">
        <v>1</v>
      </c>
      <c r="H17" s="37">
        <v>6</v>
      </c>
      <c r="I17" s="35">
        <v>748</v>
      </c>
      <c r="J17" s="38">
        <v>0.5714285714285714</v>
      </c>
      <c r="L17" s="23">
        <v>72</v>
      </c>
      <c r="M17" s="16">
        <v>39</v>
      </c>
      <c r="N17" s="24">
        <v>8</v>
      </c>
      <c r="O17" s="16">
        <f t="shared" si="0"/>
        <v>103</v>
      </c>
      <c r="P17" s="23">
        <v>276</v>
      </c>
      <c r="Q17" s="16">
        <v>209</v>
      </c>
      <c r="R17" s="16">
        <v>11</v>
      </c>
      <c r="S17" s="16">
        <v>46</v>
      </c>
      <c r="T17" s="16">
        <v>8</v>
      </c>
      <c r="U17" s="24">
        <v>2</v>
      </c>
      <c r="V17">
        <v>233497</v>
      </c>
      <c r="W17" s="31">
        <v>11208.5</v>
      </c>
      <c r="Z17" s="15">
        <v>3451</v>
      </c>
      <c r="AA17" s="16">
        <v>24584</v>
      </c>
      <c r="AB17" s="16">
        <v>1489.11</v>
      </c>
      <c r="AC17" s="75">
        <v>329.6</v>
      </c>
      <c r="AD17" s="45">
        <v>691</v>
      </c>
      <c r="AE17" s="17"/>
      <c r="AF17" s="8"/>
      <c r="AG17" s="23">
        <v>871</v>
      </c>
      <c r="AH17" s="58">
        <v>86402623.918501794</v>
      </c>
      <c r="AI17" s="48">
        <v>7</v>
      </c>
      <c r="AJ17" s="23">
        <v>2</v>
      </c>
      <c r="AK17" s="24">
        <v>165.07936194342</v>
      </c>
      <c r="AL17" s="31"/>
    </row>
    <row r="18" spans="1:38">
      <c r="A18" t="s">
        <v>32</v>
      </c>
      <c r="B18" t="s">
        <v>33</v>
      </c>
      <c r="D18" s="15">
        <v>0</v>
      </c>
      <c r="E18" s="16">
        <v>8</v>
      </c>
      <c r="F18" s="16">
        <v>3</v>
      </c>
      <c r="G18">
        <v>2</v>
      </c>
      <c r="H18" s="37">
        <v>4</v>
      </c>
      <c r="I18" s="35">
        <v>180</v>
      </c>
      <c r="J18" s="38">
        <v>0.24611111111111111</v>
      </c>
      <c r="L18" s="23">
        <v>17</v>
      </c>
      <c r="M18" s="16">
        <v>16</v>
      </c>
      <c r="N18" s="24">
        <v>3</v>
      </c>
      <c r="O18" s="16">
        <f t="shared" si="0"/>
        <v>30</v>
      </c>
      <c r="P18" s="23">
        <v>189</v>
      </c>
      <c r="Q18" s="16">
        <v>123</v>
      </c>
      <c r="R18" s="16">
        <v>2</v>
      </c>
      <c r="S18" s="16">
        <v>25</v>
      </c>
      <c r="T18" s="16">
        <v>21</v>
      </c>
      <c r="U18" s="24">
        <v>18</v>
      </c>
      <c r="V18">
        <v>204289</v>
      </c>
      <c r="W18" s="31">
        <v>34647.5</v>
      </c>
      <c r="Z18" s="15">
        <v>1739</v>
      </c>
      <c r="AA18" s="16">
        <v>10011</v>
      </c>
      <c r="AB18" s="16">
        <v>735.7</v>
      </c>
      <c r="AC18" s="75">
        <v>107.75384615384615</v>
      </c>
      <c r="AD18" s="45">
        <v>354</v>
      </c>
      <c r="AE18" s="17"/>
      <c r="AF18" s="8"/>
      <c r="AG18" s="23">
        <v>531</v>
      </c>
      <c r="AH18" s="58">
        <v>46403864.380101502</v>
      </c>
      <c r="AI18" s="48">
        <v>1</v>
      </c>
      <c r="AJ18" s="23">
        <v>2</v>
      </c>
      <c r="AK18" s="24">
        <v>282.89036445693</v>
      </c>
      <c r="AL18" s="31"/>
    </row>
    <row r="19" spans="1:38">
      <c r="A19" t="s">
        <v>34</v>
      </c>
      <c r="B19" t="s">
        <v>35</v>
      </c>
      <c r="D19" s="15">
        <v>0</v>
      </c>
      <c r="E19" s="16">
        <v>9</v>
      </c>
      <c r="F19" s="16">
        <v>1</v>
      </c>
      <c r="G19">
        <v>4</v>
      </c>
      <c r="H19" s="37">
        <v>2</v>
      </c>
      <c r="I19" s="35">
        <v>46</v>
      </c>
      <c r="J19" s="38" t="s">
        <v>86</v>
      </c>
      <c r="L19" s="23">
        <v>8</v>
      </c>
      <c r="M19" s="16">
        <v>13</v>
      </c>
      <c r="N19" s="24">
        <v>1</v>
      </c>
      <c r="O19" s="16">
        <f t="shared" si="0"/>
        <v>20</v>
      </c>
      <c r="P19" s="23">
        <v>81</v>
      </c>
      <c r="Q19" s="16">
        <v>13</v>
      </c>
      <c r="R19" s="16">
        <v>5</v>
      </c>
      <c r="S19" s="16">
        <v>46</v>
      </c>
      <c r="T19" s="16">
        <v>0</v>
      </c>
      <c r="U19" s="24">
        <v>17</v>
      </c>
      <c r="V19">
        <v>1156261</v>
      </c>
      <c r="W19" s="31">
        <v>21652.5</v>
      </c>
      <c r="Z19" s="15">
        <v>861</v>
      </c>
      <c r="AA19" s="16">
        <v>5952</v>
      </c>
      <c r="AB19" s="16">
        <v>145.4</v>
      </c>
      <c r="AC19" s="75">
        <v>61.214285714285715</v>
      </c>
      <c r="AD19" s="45">
        <v>396</v>
      </c>
      <c r="AE19" s="17"/>
      <c r="AF19" s="8"/>
      <c r="AG19" s="23">
        <v>231</v>
      </c>
      <c r="AH19" s="58">
        <v>25271055.8681981</v>
      </c>
      <c r="AI19" s="48">
        <v>0</v>
      </c>
      <c r="AJ19" s="23">
        <v>1</v>
      </c>
      <c r="AK19" s="24">
        <v>105.34285065422999</v>
      </c>
      <c r="AL19" s="31"/>
    </row>
    <row r="20" spans="1:38">
      <c r="A20" t="s">
        <v>36</v>
      </c>
      <c r="B20" t="s">
        <v>37</v>
      </c>
      <c r="D20" s="15">
        <v>0</v>
      </c>
      <c r="E20" s="16">
        <v>1</v>
      </c>
      <c r="F20" s="16">
        <v>1</v>
      </c>
      <c r="G20">
        <v>0</v>
      </c>
      <c r="H20" s="37">
        <v>0</v>
      </c>
      <c r="I20" s="35">
        <v>0</v>
      </c>
      <c r="J20" s="39">
        <v>0</v>
      </c>
      <c r="L20" s="23">
        <v>4</v>
      </c>
      <c r="M20" s="16">
        <v>9</v>
      </c>
      <c r="N20" s="24">
        <v>1</v>
      </c>
      <c r="O20" s="16">
        <f t="shared" si="0"/>
        <v>12</v>
      </c>
      <c r="P20" s="23">
        <v>30</v>
      </c>
      <c r="Q20" s="16">
        <v>20</v>
      </c>
      <c r="R20" s="16">
        <v>0</v>
      </c>
      <c r="S20" s="16">
        <v>9</v>
      </c>
      <c r="T20" s="16">
        <v>0</v>
      </c>
      <c r="U20" s="24">
        <v>1</v>
      </c>
      <c r="V20">
        <v>121628</v>
      </c>
      <c r="W20" s="31">
        <v>10159</v>
      </c>
      <c r="Z20" s="15">
        <v>272</v>
      </c>
      <c r="AA20" s="16">
        <v>727</v>
      </c>
      <c r="AB20" s="16">
        <v>199.05</v>
      </c>
      <c r="AC20" s="75">
        <v>8.742857142857142</v>
      </c>
      <c r="AD20" s="45">
        <v>136</v>
      </c>
      <c r="AE20" s="17"/>
      <c r="AF20" s="8"/>
      <c r="AG20" s="23">
        <v>404</v>
      </c>
      <c r="AH20" s="58">
        <v>105528320.23504999</v>
      </c>
      <c r="AI20" s="48">
        <v>0</v>
      </c>
      <c r="AJ20" s="23">
        <v>1</v>
      </c>
      <c r="AK20" s="24">
        <v>775.03132526360002</v>
      </c>
      <c r="AL20" s="31"/>
    </row>
    <row r="21" spans="1:38">
      <c r="A21" t="s">
        <v>38</v>
      </c>
      <c r="B21" t="s">
        <v>39</v>
      </c>
      <c r="D21" s="15">
        <v>0</v>
      </c>
      <c r="E21" s="16">
        <v>2</v>
      </c>
      <c r="F21" s="16">
        <v>3</v>
      </c>
      <c r="G21">
        <v>2</v>
      </c>
      <c r="H21" s="37">
        <v>1</v>
      </c>
      <c r="I21" s="35">
        <v>4</v>
      </c>
      <c r="J21" s="38" t="s">
        <v>86</v>
      </c>
      <c r="L21" s="23">
        <v>7</v>
      </c>
      <c r="M21" s="16">
        <v>15</v>
      </c>
      <c r="N21" s="24">
        <v>2</v>
      </c>
      <c r="O21" s="16">
        <f t="shared" si="0"/>
        <v>20</v>
      </c>
      <c r="P21" s="23">
        <v>62</v>
      </c>
      <c r="Q21" s="16">
        <v>34</v>
      </c>
      <c r="R21" s="16">
        <v>0</v>
      </c>
      <c r="S21" s="16">
        <v>25</v>
      </c>
      <c r="T21" s="16">
        <v>3</v>
      </c>
      <c r="U21" s="24">
        <v>0</v>
      </c>
      <c r="V21">
        <v>198235</v>
      </c>
      <c r="W21" s="31">
        <v>48050.5</v>
      </c>
      <c r="Z21" s="15">
        <v>1128</v>
      </c>
      <c r="AA21" s="16">
        <v>15119</v>
      </c>
      <c r="AB21" s="16">
        <v>592.73</v>
      </c>
      <c r="AC21" s="75">
        <v>60</v>
      </c>
      <c r="AD21" s="45">
        <v>316</v>
      </c>
      <c r="AE21" s="17"/>
      <c r="AF21" s="8"/>
      <c r="AG21" s="23">
        <v>547</v>
      </c>
      <c r="AH21" s="58">
        <v>51244538.124532603</v>
      </c>
      <c r="AI21" s="48">
        <v>0</v>
      </c>
      <c r="AJ21" s="23">
        <v>3</v>
      </c>
      <c r="AK21" s="24">
        <v>426.79979772260003</v>
      </c>
      <c r="AL21" s="31"/>
    </row>
    <row r="22" spans="1:38">
      <c r="A22" t="s">
        <v>40</v>
      </c>
      <c r="B22" t="s">
        <v>41</v>
      </c>
      <c r="D22" s="15">
        <v>1</v>
      </c>
      <c r="E22" s="16">
        <v>16</v>
      </c>
      <c r="F22" s="16">
        <v>10</v>
      </c>
      <c r="G22">
        <v>1</v>
      </c>
      <c r="H22" s="37">
        <v>4</v>
      </c>
      <c r="I22" s="35">
        <v>202</v>
      </c>
      <c r="J22" s="38">
        <v>0.33521367521367518</v>
      </c>
      <c r="L22" s="23">
        <v>47</v>
      </c>
      <c r="M22" s="16">
        <v>41</v>
      </c>
      <c r="N22" s="24">
        <v>13</v>
      </c>
      <c r="O22" s="16">
        <f t="shared" si="0"/>
        <v>75</v>
      </c>
      <c r="P22" s="23">
        <v>346</v>
      </c>
      <c r="Q22" s="16">
        <v>244</v>
      </c>
      <c r="R22" s="16">
        <v>8</v>
      </c>
      <c r="S22" s="16">
        <v>40</v>
      </c>
      <c r="T22" s="16">
        <v>15</v>
      </c>
      <c r="U22" s="24">
        <v>39</v>
      </c>
      <c r="V22">
        <v>405260</v>
      </c>
      <c r="W22" s="31">
        <v>6624</v>
      </c>
      <c r="Z22" s="15">
        <v>3522</v>
      </c>
      <c r="AA22" s="16">
        <v>20356</v>
      </c>
      <c r="AB22" s="16">
        <v>1532.46</v>
      </c>
      <c r="AC22" s="75">
        <v>321.09333333333336</v>
      </c>
      <c r="AD22" s="45">
        <v>732</v>
      </c>
      <c r="AE22" s="17"/>
      <c r="AF22" s="8"/>
      <c r="AG22" s="23">
        <v>1404</v>
      </c>
      <c r="AH22" s="58">
        <v>117829002.882542</v>
      </c>
      <c r="AI22" s="48">
        <v>2</v>
      </c>
      <c r="AJ22" s="23">
        <v>2</v>
      </c>
      <c r="AK22" s="24">
        <v>272.67380036741002</v>
      </c>
      <c r="AL22" s="31"/>
    </row>
    <row r="23" spans="1:38">
      <c r="A23" t="s">
        <v>42</v>
      </c>
      <c r="B23" t="s">
        <v>43</v>
      </c>
      <c r="D23" s="15">
        <v>1</v>
      </c>
      <c r="E23" s="16">
        <v>7</v>
      </c>
      <c r="F23" s="16">
        <v>3</v>
      </c>
      <c r="G23">
        <v>1</v>
      </c>
      <c r="H23" s="37">
        <v>2</v>
      </c>
      <c r="I23" s="35">
        <v>124</v>
      </c>
      <c r="J23" s="38">
        <v>0.21212121212121213</v>
      </c>
      <c r="L23" s="23">
        <v>21</v>
      </c>
      <c r="M23" s="16">
        <v>11</v>
      </c>
      <c r="N23" s="24">
        <v>3</v>
      </c>
      <c r="O23" s="16">
        <f t="shared" si="0"/>
        <v>29</v>
      </c>
      <c r="P23" s="23">
        <v>115</v>
      </c>
      <c r="Q23" s="16">
        <v>88</v>
      </c>
      <c r="R23" s="16">
        <v>0</v>
      </c>
      <c r="S23" s="16">
        <v>25</v>
      </c>
      <c r="T23" s="16">
        <v>2</v>
      </c>
      <c r="U23" s="24">
        <v>0</v>
      </c>
      <c r="V23">
        <v>168028</v>
      </c>
      <c r="W23" s="31">
        <v>20740.5</v>
      </c>
      <c r="Z23" s="15">
        <v>1634</v>
      </c>
      <c r="AA23" s="16">
        <v>11092</v>
      </c>
      <c r="AB23" s="16">
        <v>1057.8699999999999</v>
      </c>
      <c r="AC23" s="75">
        <v>70.55</v>
      </c>
      <c r="AD23" s="45">
        <v>333</v>
      </c>
      <c r="AE23" s="17"/>
      <c r="AF23" s="8"/>
      <c r="AG23" s="23">
        <v>351</v>
      </c>
      <c r="AH23" s="58">
        <v>39013230.3877583</v>
      </c>
      <c r="AI23" s="48">
        <v>2</v>
      </c>
      <c r="AJ23" s="23">
        <v>2</v>
      </c>
      <c r="AK23" s="24">
        <v>90.933023353999999</v>
      </c>
      <c r="AL23" s="31"/>
    </row>
    <row r="24" spans="1:38">
      <c r="A24" t="s">
        <v>44</v>
      </c>
      <c r="B24" t="s">
        <v>45</v>
      </c>
      <c r="D24" s="15">
        <v>0</v>
      </c>
      <c r="E24" s="16">
        <v>7</v>
      </c>
      <c r="F24" s="16">
        <v>4</v>
      </c>
      <c r="G24">
        <v>0</v>
      </c>
      <c r="H24" s="37">
        <v>2</v>
      </c>
      <c r="I24" s="35">
        <v>140</v>
      </c>
      <c r="J24" s="38">
        <v>0.36363636363636398</v>
      </c>
      <c r="L24" s="23">
        <v>15</v>
      </c>
      <c r="M24" s="16">
        <v>14</v>
      </c>
      <c r="N24" s="24">
        <v>2</v>
      </c>
      <c r="O24" s="16">
        <f t="shared" si="0"/>
        <v>27</v>
      </c>
      <c r="P24" s="23">
        <v>125</v>
      </c>
      <c r="Q24" s="16">
        <v>94</v>
      </c>
      <c r="R24" s="16">
        <v>5</v>
      </c>
      <c r="S24" s="16">
        <v>21</v>
      </c>
      <c r="T24" s="16">
        <v>0</v>
      </c>
      <c r="U24" s="24">
        <v>5</v>
      </c>
      <c r="V24">
        <v>277692</v>
      </c>
      <c r="W24" s="31">
        <v>292</v>
      </c>
      <c r="Z24" s="15">
        <v>1739</v>
      </c>
      <c r="AA24" s="16">
        <v>17057</v>
      </c>
      <c r="AB24" s="16">
        <v>801.68</v>
      </c>
      <c r="AC24" s="75">
        <v>213.3</v>
      </c>
      <c r="AD24" s="45">
        <v>352</v>
      </c>
      <c r="AE24" s="17"/>
      <c r="AF24" s="8"/>
      <c r="AG24" s="23">
        <v>315</v>
      </c>
      <c r="AH24" s="58">
        <v>63097405.495968498</v>
      </c>
      <c r="AI24" s="48">
        <v>2</v>
      </c>
      <c r="AJ24" s="23">
        <v>2</v>
      </c>
      <c r="AK24" s="24">
        <v>124.509522639021</v>
      </c>
      <c r="AL24" s="31"/>
    </row>
    <row r="25" spans="1:38">
      <c r="A25" t="s">
        <v>46</v>
      </c>
      <c r="B25" t="s">
        <v>47</v>
      </c>
      <c r="D25" s="15">
        <v>3</v>
      </c>
      <c r="E25" s="16">
        <v>180</v>
      </c>
      <c r="F25" s="16">
        <v>40</v>
      </c>
      <c r="G25">
        <v>8</v>
      </c>
      <c r="H25" s="37">
        <v>10</v>
      </c>
      <c r="I25" s="35">
        <v>481</v>
      </c>
      <c r="J25" s="38">
        <v>0.37037037037037041</v>
      </c>
      <c r="L25" s="23">
        <v>30</v>
      </c>
      <c r="M25" s="16">
        <v>57</v>
      </c>
      <c r="N25" s="24">
        <v>4</v>
      </c>
      <c r="O25" s="16">
        <f t="shared" si="0"/>
        <v>83</v>
      </c>
      <c r="P25" s="23">
        <v>2090</v>
      </c>
      <c r="Q25" s="16">
        <v>1058</v>
      </c>
      <c r="R25" s="16">
        <v>101</v>
      </c>
      <c r="S25" s="16">
        <v>677</v>
      </c>
      <c r="T25" s="16">
        <v>108</v>
      </c>
      <c r="U25" s="24">
        <v>146</v>
      </c>
      <c r="V25" s="81">
        <v>1537355</v>
      </c>
      <c r="W25" s="31">
        <v>61446.5</v>
      </c>
      <c r="Z25" s="15">
        <v>13438</v>
      </c>
      <c r="AA25" s="16">
        <v>125502</v>
      </c>
      <c r="AB25" s="16">
        <v>7080.18</v>
      </c>
      <c r="AC25" s="75">
        <v>2031.35</v>
      </c>
      <c r="AD25" s="45">
        <v>4048</v>
      </c>
      <c r="AE25" s="17"/>
      <c r="AF25" s="8"/>
      <c r="AG25" s="23">
        <v>1298</v>
      </c>
      <c r="AH25" s="58">
        <v>91103137.942730904</v>
      </c>
      <c r="AI25" s="48">
        <v>81</v>
      </c>
      <c r="AJ25" s="23">
        <v>1</v>
      </c>
      <c r="AK25" s="24">
        <v>129.36190536325699</v>
      </c>
      <c r="AL25" s="31"/>
    </row>
    <row r="26" spans="1:38">
      <c r="A26" t="s">
        <v>48</v>
      </c>
      <c r="B26" t="s">
        <v>49</v>
      </c>
      <c r="D26" s="15">
        <v>0</v>
      </c>
      <c r="E26" s="16">
        <v>8</v>
      </c>
      <c r="F26" s="16">
        <v>3</v>
      </c>
      <c r="G26">
        <v>1</v>
      </c>
      <c r="H26" s="37">
        <v>1</v>
      </c>
      <c r="I26" s="35">
        <v>11</v>
      </c>
      <c r="J26" s="38">
        <v>0.71739130434782605</v>
      </c>
      <c r="L26" s="23">
        <v>2</v>
      </c>
      <c r="M26" s="16">
        <v>10</v>
      </c>
      <c r="N26" s="24">
        <v>0</v>
      </c>
      <c r="O26" s="16">
        <f t="shared" si="0"/>
        <v>12</v>
      </c>
      <c r="P26" s="23">
        <v>91</v>
      </c>
      <c r="Q26" s="16">
        <v>35</v>
      </c>
      <c r="R26" s="16">
        <v>3</v>
      </c>
      <c r="S26" s="16">
        <v>18</v>
      </c>
      <c r="T26" s="16">
        <v>0</v>
      </c>
      <c r="U26" s="24">
        <v>35</v>
      </c>
      <c r="V26">
        <v>593437</v>
      </c>
      <c r="W26" s="31">
        <v>13310.5</v>
      </c>
      <c r="Z26" s="15">
        <v>2043</v>
      </c>
      <c r="AA26" s="16">
        <v>5961</v>
      </c>
      <c r="AB26" s="16">
        <v>286.10000000000002</v>
      </c>
      <c r="AC26" s="75">
        <v>392.18260869565216</v>
      </c>
      <c r="AD26" s="45">
        <v>370</v>
      </c>
      <c r="AE26" s="17"/>
      <c r="AF26" s="8"/>
      <c r="AG26" s="23">
        <v>710</v>
      </c>
      <c r="AH26" s="58">
        <v>73243499.488474593</v>
      </c>
      <c r="AI26" s="48">
        <v>0</v>
      </c>
      <c r="AJ26" s="23">
        <v>2</v>
      </c>
      <c r="AK26" s="24">
        <v>333.30088032017602</v>
      </c>
      <c r="AL26" s="31"/>
    </row>
    <row r="27" spans="1:38">
      <c r="A27" t="s">
        <v>50</v>
      </c>
      <c r="B27" t="s">
        <v>51</v>
      </c>
      <c r="D27" s="15">
        <v>3</v>
      </c>
      <c r="E27" s="16">
        <v>15</v>
      </c>
      <c r="F27" s="16">
        <v>4</v>
      </c>
      <c r="G27">
        <v>0</v>
      </c>
      <c r="H27" s="37">
        <v>3</v>
      </c>
      <c r="I27" s="35">
        <v>141</v>
      </c>
      <c r="J27" s="38" t="s">
        <v>86</v>
      </c>
      <c r="L27" s="23">
        <v>45</v>
      </c>
      <c r="M27" s="16">
        <v>36</v>
      </c>
      <c r="N27" s="24">
        <v>9</v>
      </c>
      <c r="O27" s="16">
        <f t="shared" si="0"/>
        <v>72</v>
      </c>
      <c r="P27" s="23">
        <v>243</v>
      </c>
      <c r="Q27" s="16">
        <v>188</v>
      </c>
      <c r="R27" s="16">
        <v>3</v>
      </c>
      <c r="S27" s="16">
        <v>42</v>
      </c>
      <c r="T27" s="16">
        <v>5</v>
      </c>
      <c r="U27" s="24">
        <v>5</v>
      </c>
      <c r="V27">
        <v>189502</v>
      </c>
      <c r="W27" s="31">
        <v>53875</v>
      </c>
      <c r="Z27" s="15">
        <v>1734</v>
      </c>
      <c r="AA27" s="16">
        <v>11398</v>
      </c>
      <c r="AB27" s="16">
        <v>1347.51</v>
      </c>
      <c r="AC27" s="75">
        <v>177.2</v>
      </c>
      <c r="AD27" s="45">
        <v>528</v>
      </c>
      <c r="AE27" s="17"/>
      <c r="AF27" s="8"/>
      <c r="AG27" s="23">
        <v>414</v>
      </c>
      <c r="AH27" s="58">
        <v>79657048.764149696</v>
      </c>
      <c r="AI27" s="48">
        <v>4</v>
      </c>
      <c r="AJ27" s="23">
        <v>2</v>
      </c>
      <c r="AK27" s="24">
        <v>307.65624088903303</v>
      </c>
      <c r="AL27" s="31"/>
    </row>
    <row r="28" spans="1:38">
      <c r="A28" t="s">
        <v>52</v>
      </c>
      <c r="B28" t="s">
        <v>53</v>
      </c>
      <c r="D28" s="15">
        <v>1</v>
      </c>
      <c r="E28" s="16">
        <v>20</v>
      </c>
      <c r="F28" s="16">
        <v>2</v>
      </c>
      <c r="G28">
        <v>3</v>
      </c>
      <c r="H28" s="37">
        <v>13</v>
      </c>
      <c r="I28" s="35">
        <v>611</v>
      </c>
      <c r="J28" s="38">
        <v>0.38132100858164691</v>
      </c>
      <c r="L28" s="23">
        <v>8</v>
      </c>
      <c r="M28" s="16">
        <v>8</v>
      </c>
      <c r="N28" s="24">
        <v>0</v>
      </c>
      <c r="O28" s="16">
        <f t="shared" si="0"/>
        <v>16</v>
      </c>
      <c r="P28" s="23">
        <v>473</v>
      </c>
      <c r="Q28" s="16">
        <v>362</v>
      </c>
      <c r="R28" s="16">
        <v>17</v>
      </c>
      <c r="S28" s="16">
        <v>77</v>
      </c>
      <c r="T28" s="16">
        <v>2</v>
      </c>
      <c r="U28" s="24">
        <v>15</v>
      </c>
      <c r="V28">
        <v>467744</v>
      </c>
      <c r="W28" s="31">
        <v>3488</v>
      </c>
      <c r="Z28" s="15">
        <v>4333</v>
      </c>
      <c r="AA28" s="16">
        <v>48325</v>
      </c>
      <c r="AB28" s="16">
        <v>1575.34</v>
      </c>
      <c r="AC28" s="75">
        <v>239.47222222222223</v>
      </c>
      <c r="AD28" s="45">
        <v>668</v>
      </c>
      <c r="AE28" s="17"/>
      <c r="AF28" s="8"/>
      <c r="AG28" s="23">
        <v>237</v>
      </c>
      <c r="AH28" s="58">
        <v>30699648.650548901</v>
      </c>
      <c r="AI28" s="48">
        <v>2</v>
      </c>
      <c r="AJ28" s="23">
        <v>2</v>
      </c>
      <c r="AK28" s="24">
        <v>214.353063289235</v>
      </c>
      <c r="AL28" s="31"/>
    </row>
    <row r="29" spans="1:38">
      <c r="A29" t="s">
        <v>54</v>
      </c>
      <c r="B29" t="s">
        <v>55</v>
      </c>
      <c r="D29" s="15">
        <v>2</v>
      </c>
      <c r="E29" s="16">
        <v>10</v>
      </c>
      <c r="F29" s="16">
        <v>2</v>
      </c>
      <c r="G29">
        <v>0</v>
      </c>
      <c r="H29" s="37">
        <v>2</v>
      </c>
      <c r="I29" s="35">
        <v>98</v>
      </c>
      <c r="J29" s="38">
        <v>0.19012605042016809</v>
      </c>
      <c r="L29" s="23">
        <v>32</v>
      </c>
      <c r="M29" s="16">
        <v>23</v>
      </c>
      <c r="N29" s="24">
        <v>5</v>
      </c>
      <c r="O29" s="16">
        <f t="shared" si="0"/>
        <v>50</v>
      </c>
      <c r="P29" s="23">
        <v>227</v>
      </c>
      <c r="Q29" s="16">
        <v>153</v>
      </c>
      <c r="R29" s="16">
        <v>6</v>
      </c>
      <c r="S29" s="16">
        <v>61</v>
      </c>
      <c r="T29" s="16">
        <v>4</v>
      </c>
      <c r="U29" s="24">
        <v>3</v>
      </c>
      <c r="V29">
        <v>112493</v>
      </c>
      <c r="W29" s="31">
        <v>6846.5</v>
      </c>
      <c r="Z29" s="15">
        <v>2194</v>
      </c>
      <c r="AA29" s="16">
        <v>12480</v>
      </c>
      <c r="AB29" s="16">
        <v>917.93</v>
      </c>
      <c r="AC29" s="75">
        <v>182.50818181818184</v>
      </c>
      <c r="AD29" s="45">
        <v>519</v>
      </c>
      <c r="AE29" s="17"/>
      <c r="AF29" s="8"/>
      <c r="AG29" s="23">
        <v>764</v>
      </c>
      <c r="AH29" s="58">
        <v>103640688.950783</v>
      </c>
      <c r="AI29" s="48">
        <v>4</v>
      </c>
      <c r="AJ29" s="23">
        <v>1</v>
      </c>
      <c r="AK29" s="24">
        <v>157.30532620354558</v>
      </c>
      <c r="AL29" s="31"/>
    </row>
    <row r="30" spans="1:38">
      <c r="A30" t="s">
        <v>56</v>
      </c>
      <c r="B30" t="s">
        <v>57</v>
      </c>
      <c r="D30" s="15">
        <v>1</v>
      </c>
      <c r="E30" s="16">
        <v>9</v>
      </c>
      <c r="F30" s="16">
        <v>3</v>
      </c>
      <c r="G30">
        <v>1</v>
      </c>
      <c r="H30" s="37">
        <v>5</v>
      </c>
      <c r="I30" s="35">
        <v>656</v>
      </c>
      <c r="J30" s="38">
        <v>0.35981379731379731</v>
      </c>
      <c r="L30" s="23">
        <v>21</v>
      </c>
      <c r="M30" s="16">
        <v>4</v>
      </c>
      <c r="N30" s="24">
        <v>1</v>
      </c>
      <c r="O30" s="16">
        <f t="shared" si="0"/>
        <v>24</v>
      </c>
      <c r="P30" s="23">
        <v>152</v>
      </c>
      <c r="Q30" s="16">
        <v>120</v>
      </c>
      <c r="R30" s="16">
        <v>3</v>
      </c>
      <c r="S30" s="16">
        <v>24</v>
      </c>
      <c r="T30" s="16">
        <v>4</v>
      </c>
      <c r="U30" s="24">
        <v>1</v>
      </c>
      <c r="V30">
        <v>505039</v>
      </c>
      <c r="W30" s="31">
        <v>5926.5</v>
      </c>
      <c r="Z30" s="15">
        <v>2065</v>
      </c>
      <c r="AA30" s="16">
        <v>24480</v>
      </c>
      <c r="AB30" s="16">
        <v>1099.6199999999999</v>
      </c>
      <c r="AC30" s="75">
        <v>78</v>
      </c>
      <c r="AD30" s="45">
        <v>264</v>
      </c>
      <c r="AE30" s="17"/>
      <c r="AF30" s="8"/>
      <c r="AG30" s="23">
        <v>259</v>
      </c>
      <c r="AH30" s="58">
        <v>21631033.0280701</v>
      </c>
      <c r="AI30" s="48">
        <v>1</v>
      </c>
      <c r="AJ30" s="23">
        <v>1</v>
      </c>
      <c r="AK30" s="24">
        <v>81.0966985158</v>
      </c>
      <c r="AL30" s="31"/>
    </row>
    <row r="31" spans="1:38">
      <c r="A31" t="s">
        <v>58</v>
      </c>
      <c r="B31" t="s">
        <v>59</v>
      </c>
      <c r="D31" s="15">
        <v>0</v>
      </c>
      <c r="E31" s="16">
        <v>9</v>
      </c>
      <c r="F31" s="16">
        <v>5</v>
      </c>
      <c r="G31">
        <v>0</v>
      </c>
      <c r="H31" s="37">
        <v>6</v>
      </c>
      <c r="I31" s="35">
        <v>156</v>
      </c>
      <c r="J31" s="38">
        <v>0.3022774327122153</v>
      </c>
      <c r="L31" s="23">
        <v>33</v>
      </c>
      <c r="M31" s="16">
        <v>24</v>
      </c>
      <c r="N31" s="24">
        <v>6</v>
      </c>
      <c r="O31" s="16">
        <f t="shared" si="0"/>
        <v>51</v>
      </c>
      <c r="P31" s="23">
        <v>108</v>
      </c>
      <c r="Q31" s="16">
        <v>48</v>
      </c>
      <c r="R31" s="16">
        <v>3</v>
      </c>
      <c r="S31" s="16">
        <v>53</v>
      </c>
      <c r="T31" s="16">
        <v>1</v>
      </c>
      <c r="U31" s="24">
        <v>3</v>
      </c>
      <c r="V31">
        <v>1032452</v>
      </c>
      <c r="W31" s="31">
        <v>39215.5</v>
      </c>
      <c r="Z31" s="15">
        <v>1168</v>
      </c>
      <c r="AA31" s="16">
        <v>4249</v>
      </c>
      <c r="AB31" s="16">
        <v>570.75</v>
      </c>
      <c r="AC31" s="75">
        <v>85.253333333333345</v>
      </c>
      <c r="AD31" s="45">
        <v>624</v>
      </c>
      <c r="AE31" s="17"/>
      <c r="AF31" s="8"/>
      <c r="AG31" s="23">
        <v>980</v>
      </c>
      <c r="AH31" s="58">
        <v>126632941.766339</v>
      </c>
      <c r="AI31" s="48">
        <v>1</v>
      </c>
      <c r="AJ31" s="23">
        <v>3</v>
      </c>
      <c r="AK31" s="24">
        <v>182.11897715039601</v>
      </c>
      <c r="AL31" s="31"/>
    </row>
    <row r="32" spans="1:38">
      <c r="A32" t="s">
        <v>60</v>
      </c>
      <c r="B32" t="s">
        <v>61</v>
      </c>
      <c r="D32" s="15">
        <v>1</v>
      </c>
      <c r="E32" s="16">
        <v>5</v>
      </c>
      <c r="F32" s="16">
        <v>5</v>
      </c>
      <c r="G32">
        <v>3</v>
      </c>
      <c r="H32" s="37">
        <v>4</v>
      </c>
      <c r="I32" s="35">
        <v>136</v>
      </c>
      <c r="J32" s="38">
        <v>0.5714285714285714</v>
      </c>
      <c r="L32" s="23">
        <v>18</v>
      </c>
      <c r="M32" s="16">
        <v>14</v>
      </c>
      <c r="N32" s="24">
        <v>0</v>
      </c>
      <c r="O32" s="16">
        <f t="shared" si="0"/>
        <v>32</v>
      </c>
      <c r="P32" s="23">
        <v>153</v>
      </c>
      <c r="Q32" s="16">
        <v>93</v>
      </c>
      <c r="R32" s="16">
        <v>9</v>
      </c>
      <c r="S32" s="16">
        <v>43</v>
      </c>
      <c r="T32" s="16">
        <v>4</v>
      </c>
      <c r="U32" s="24">
        <v>4</v>
      </c>
      <c r="V32">
        <v>618527</v>
      </c>
      <c r="W32" s="31">
        <v>21889.5</v>
      </c>
      <c r="Z32" s="15">
        <v>1088</v>
      </c>
      <c r="AA32" s="16">
        <v>4165</v>
      </c>
      <c r="AB32" s="16">
        <v>544.77</v>
      </c>
      <c r="AC32" s="75">
        <v>223.77886904761903</v>
      </c>
      <c r="AD32" s="45">
        <v>565</v>
      </c>
      <c r="AE32" s="17"/>
      <c r="AF32" s="8"/>
      <c r="AG32" s="23">
        <v>554</v>
      </c>
      <c r="AH32" s="58">
        <v>103816688.327452</v>
      </c>
      <c r="AI32" s="16">
        <v>2</v>
      </c>
      <c r="AJ32" s="23">
        <v>2</v>
      </c>
      <c r="AK32" s="24">
        <v>307.40580545666575</v>
      </c>
      <c r="AL32" s="31"/>
    </row>
    <row r="33" spans="1:38">
      <c r="A33" t="s">
        <v>62</v>
      </c>
      <c r="B33" t="s">
        <v>63</v>
      </c>
      <c r="D33" s="15">
        <v>0</v>
      </c>
      <c r="E33" s="16">
        <v>4</v>
      </c>
      <c r="F33" s="16">
        <v>0</v>
      </c>
      <c r="G33">
        <v>2</v>
      </c>
      <c r="H33" s="37">
        <v>1</v>
      </c>
      <c r="I33" s="35">
        <v>6</v>
      </c>
      <c r="J33" s="38">
        <v>0.46511627906976744</v>
      </c>
      <c r="L33" s="23">
        <v>5</v>
      </c>
      <c r="M33" s="16">
        <v>9</v>
      </c>
      <c r="N33" s="24">
        <v>0</v>
      </c>
      <c r="O33" s="16">
        <f t="shared" si="0"/>
        <v>14</v>
      </c>
      <c r="P33" s="23">
        <v>24</v>
      </c>
      <c r="Q33" s="16">
        <v>13</v>
      </c>
      <c r="R33" s="16">
        <v>1</v>
      </c>
      <c r="S33" s="16">
        <v>10</v>
      </c>
      <c r="T33" s="16">
        <v>0</v>
      </c>
      <c r="U33" s="24">
        <v>0</v>
      </c>
      <c r="V33">
        <v>142485</v>
      </c>
      <c r="W33" s="31">
        <v>0</v>
      </c>
      <c r="Z33" s="15">
        <v>34</v>
      </c>
      <c r="AA33" s="16">
        <v>0</v>
      </c>
      <c r="AB33" s="16">
        <v>0</v>
      </c>
      <c r="AC33" s="75">
        <v>13.200000000000001</v>
      </c>
      <c r="AD33" s="45">
        <v>205</v>
      </c>
      <c r="AE33" s="17"/>
      <c r="AF33" s="8"/>
      <c r="AG33" s="23">
        <v>206</v>
      </c>
      <c r="AH33" s="58">
        <v>25239698.129679501</v>
      </c>
      <c r="AI33" s="48">
        <v>0</v>
      </c>
      <c r="AJ33" s="23">
        <v>1</v>
      </c>
      <c r="AK33" s="24">
        <v>149.12037085800998</v>
      </c>
      <c r="AL33" s="31"/>
    </row>
    <row r="34" spans="1:38">
      <c r="A34" t="s">
        <v>64</v>
      </c>
      <c r="B34" t="s">
        <v>65</v>
      </c>
      <c r="D34" s="15">
        <v>0</v>
      </c>
      <c r="E34" s="16">
        <v>5</v>
      </c>
      <c r="F34" s="16">
        <v>0</v>
      </c>
      <c r="G34">
        <v>2</v>
      </c>
      <c r="H34" s="37">
        <v>2</v>
      </c>
      <c r="I34" s="35">
        <v>56</v>
      </c>
      <c r="J34" s="38">
        <v>0.91304347826086951</v>
      </c>
      <c r="L34" s="23">
        <v>0</v>
      </c>
      <c r="M34" s="16">
        <v>4</v>
      </c>
      <c r="N34" s="24">
        <v>0</v>
      </c>
      <c r="O34" s="16">
        <f t="shared" si="0"/>
        <v>4</v>
      </c>
      <c r="P34" s="23">
        <v>247</v>
      </c>
      <c r="Q34" s="16">
        <v>0</v>
      </c>
      <c r="R34" s="16">
        <v>0</v>
      </c>
      <c r="S34" s="16">
        <v>26</v>
      </c>
      <c r="T34" s="16">
        <v>19</v>
      </c>
      <c r="U34" s="24">
        <v>202</v>
      </c>
      <c r="V34">
        <v>385874</v>
      </c>
      <c r="W34" s="31">
        <v>0</v>
      </c>
      <c r="Z34" s="15">
        <v>266</v>
      </c>
      <c r="AA34" s="16">
        <v>2521</v>
      </c>
      <c r="AB34" s="16">
        <v>0</v>
      </c>
      <c r="AC34" s="75">
        <v>40.966666666666669</v>
      </c>
      <c r="AD34" s="45">
        <v>254</v>
      </c>
      <c r="AE34" s="17"/>
      <c r="AF34" s="8"/>
      <c r="AG34" s="23">
        <v>215</v>
      </c>
      <c r="AH34" s="58">
        <v>25525292.293128598</v>
      </c>
      <c r="AI34" s="48">
        <v>0</v>
      </c>
      <c r="AJ34" s="23">
        <v>0</v>
      </c>
      <c r="AK34" s="24">
        <v>0</v>
      </c>
      <c r="AL34" s="31"/>
    </row>
    <row r="35" spans="1:38">
      <c r="A35" t="s">
        <v>66</v>
      </c>
      <c r="B35" t="s">
        <v>67</v>
      </c>
      <c r="D35" s="15">
        <v>1</v>
      </c>
      <c r="E35" s="16">
        <v>4</v>
      </c>
      <c r="F35" s="16">
        <v>1</v>
      </c>
      <c r="G35">
        <v>0</v>
      </c>
      <c r="H35" s="37">
        <v>1</v>
      </c>
      <c r="I35" s="35">
        <v>42</v>
      </c>
      <c r="J35" s="38">
        <v>0.62264150943396224</v>
      </c>
      <c r="L35" s="23">
        <v>8</v>
      </c>
      <c r="M35" s="16">
        <v>9</v>
      </c>
      <c r="N35" s="24">
        <v>2</v>
      </c>
      <c r="O35" s="16">
        <f t="shared" si="0"/>
        <v>15</v>
      </c>
      <c r="P35" s="23">
        <v>25</v>
      </c>
      <c r="Q35" s="16">
        <v>8</v>
      </c>
      <c r="R35" s="16">
        <v>0</v>
      </c>
      <c r="S35" s="16">
        <v>8</v>
      </c>
      <c r="T35" s="16">
        <v>0</v>
      </c>
      <c r="U35" s="24">
        <v>9</v>
      </c>
      <c r="V35">
        <v>78355</v>
      </c>
      <c r="W35" s="31">
        <v>6312</v>
      </c>
      <c r="Z35" s="15">
        <v>125</v>
      </c>
      <c r="AA35" s="16">
        <v>50</v>
      </c>
      <c r="AB35" s="16">
        <v>47.2</v>
      </c>
      <c r="AC35" s="75">
        <v>60</v>
      </c>
      <c r="AD35" s="45">
        <v>120</v>
      </c>
      <c r="AE35" s="17"/>
      <c r="AF35" s="8"/>
      <c r="AG35" s="23">
        <v>144</v>
      </c>
      <c r="AH35" s="58">
        <v>74136050.615074396</v>
      </c>
      <c r="AI35" s="48">
        <v>2</v>
      </c>
      <c r="AJ35" s="23">
        <v>1</v>
      </c>
      <c r="AK35" s="24">
        <v>505.88695811347554</v>
      </c>
      <c r="AL35" s="31"/>
    </row>
    <row r="36" spans="1:38">
      <c r="A36" t="s">
        <v>68</v>
      </c>
      <c r="B36" t="s">
        <v>69</v>
      </c>
      <c r="D36" s="15">
        <v>0</v>
      </c>
      <c r="E36" s="16">
        <v>4</v>
      </c>
      <c r="F36" s="16">
        <v>1</v>
      </c>
      <c r="G36">
        <v>5</v>
      </c>
      <c r="H36" s="37">
        <v>2</v>
      </c>
      <c r="I36" s="35">
        <v>49</v>
      </c>
      <c r="J36" s="38" t="s">
        <v>86</v>
      </c>
      <c r="L36" s="23">
        <v>8</v>
      </c>
      <c r="M36" s="16">
        <v>10</v>
      </c>
      <c r="N36" s="24">
        <v>2</v>
      </c>
      <c r="O36" s="16">
        <f t="shared" si="0"/>
        <v>16</v>
      </c>
      <c r="P36" s="23">
        <v>138</v>
      </c>
      <c r="Q36" s="16">
        <v>39</v>
      </c>
      <c r="R36" s="16">
        <v>2</v>
      </c>
      <c r="S36" s="16">
        <v>62</v>
      </c>
      <c r="T36" s="16">
        <v>1</v>
      </c>
      <c r="U36" s="24">
        <v>34</v>
      </c>
      <c r="V36">
        <v>1053423</v>
      </c>
      <c r="W36" s="31">
        <v>7353.5</v>
      </c>
      <c r="Z36" s="15">
        <v>1017</v>
      </c>
      <c r="AA36" s="16">
        <v>4802</v>
      </c>
      <c r="AB36" s="16">
        <v>414.03</v>
      </c>
      <c r="AC36" s="75">
        <v>287.36666666666667</v>
      </c>
      <c r="AD36" s="45">
        <v>417</v>
      </c>
      <c r="AE36" s="17"/>
      <c r="AF36" s="8"/>
      <c r="AG36" s="23">
        <v>168</v>
      </c>
      <c r="AH36" s="58">
        <v>18974958.6294952</v>
      </c>
      <c r="AI36" s="48">
        <v>0</v>
      </c>
      <c r="AJ36" s="23">
        <v>0</v>
      </c>
      <c r="AK36" s="24">
        <v>0</v>
      </c>
      <c r="AL36" s="31"/>
    </row>
    <row r="37" spans="1:38">
      <c r="A37" t="s">
        <v>70</v>
      </c>
      <c r="B37" t="s">
        <v>71</v>
      </c>
      <c r="D37" s="15">
        <v>0</v>
      </c>
      <c r="E37" s="16">
        <v>1</v>
      </c>
      <c r="F37" s="16">
        <v>1</v>
      </c>
      <c r="G37">
        <v>0</v>
      </c>
      <c r="H37" s="37">
        <v>0</v>
      </c>
      <c r="I37" s="35">
        <v>0</v>
      </c>
      <c r="J37" s="39">
        <v>0</v>
      </c>
      <c r="L37" s="23">
        <v>2</v>
      </c>
      <c r="M37" s="16">
        <v>4</v>
      </c>
      <c r="N37" s="24">
        <v>0</v>
      </c>
      <c r="O37" s="16">
        <f t="shared" si="0"/>
        <v>6</v>
      </c>
      <c r="P37" s="23">
        <v>14</v>
      </c>
      <c r="Q37" s="16">
        <v>2</v>
      </c>
      <c r="R37" s="16">
        <v>0</v>
      </c>
      <c r="S37" s="16">
        <v>12</v>
      </c>
      <c r="T37" s="16">
        <v>0</v>
      </c>
      <c r="U37" s="24">
        <v>0</v>
      </c>
      <c r="V37">
        <v>40006</v>
      </c>
      <c r="W37" s="31">
        <v>1475.5</v>
      </c>
      <c r="Z37" s="15">
        <v>102</v>
      </c>
      <c r="AA37" s="16">
        <v>14</v>
      </c>
      <c r="AB37" s="16">
        <v>17</v>
      </c>
      <c r="AC37" s="75">
        <v>6.7866666666666671</v>
      </c>
      <c r="AD37" s="45">
        <v>137</v>
      </c>
      <c r="AE37" s="17"/>
      <c r="AF37" s="8"/>
      <c r="AG37" s="23">
        <v>271</v>
      </c>
      <c r="AH37" s="58">
        <v>25227197.052420199</v>
      </c>
      <c r="AI37" s="48">
        <v>0</v>
      </c>
      <c r="AJ37" s="23">
        <v>1</v>
      </c>
      <c r="AK37" s="24">
        <v>75.755241941199998</v>
      </c>
      <c r="AL37" s="31"/>
    </row>
    <row r="38" spans="1:38">
      <c r="A38" t="s">
        <v>72</v>
      </c>
      <c r="B38" t="s">
        <v>73</v>
      </c>
      <c r="D38" s="15">
        <v>1</v>
      </c>
      <c r="E38" s="16">
        <v>10</v>
      </c>
      <c r="F38" s="16">
        <v>4</v>
      </c>
      <c r="G38">
        <v>0</v>
      </c>
      <c r="H38" s="37">
        <v>5</v>
      </c>
      <c r="I38" s="35">
        <v>181</v>
      </c>
      <c r="J38" s="38">
        <v>0.36206896551724138</v>
      </c>
      <c r="L38" s="23">
        <v>17</v>
      </c>
      <c r="M38" s="16">
        <v>10</v>
      </c>
      <c r="N38" s="24">
        <v>1</v>
      </c>
      <c r="O38" s="16">
        <f t="shared" si="0"/>
        <v>26</v>
      </c>
      <c r="P38" s="23">
        <v>281</v>
      </c>
      <c r="Q38" s="16">
        <v>214</v>
      </c>
      <c r="R38" s="16">
        <v>11</v>
      </c>
      <c r="S38" s="16">
        <v>45</v>
      </c>
      <c r="T38" s="16">
        <v>5</v>
      </c>
      <c r="U38" s="24">
        <v>6</v>
      </c>
      <c r="V38">
        <v>363727</v>
      </c>
      <c r="W38" s="31">
        <v>58876.5</v>
      </c>
      <c r="Z38" s="15">
        <v>3238</v>
      </c>
      <c r="AA38" s="16">
        <v>27790</v>
      </c>
      <c r="AB38" s="16">
        <v>1413.01</v>
      </c>
      <c r="AC38" s="75">
        <v>81.933333333333337</v>
      </c>
      <c r="AD38" s="45">
        <v>576</v>
      </c>
      <c r="AE38" s="17"/>
      <c r="AF38" s="8"/>
      <c r="AG38" s="23">
        <v>308</v>
      </c>
      <c r="AH38" s="58">
        <v>43592744.487668</v>
      </c>
      <c r="AI38" s="48">
        <v>3</v>
      </c>
      <c r="AJ38" s="23">
        <v>1</v>
      </c>
      <c r="AK38" s="24">
        <v>217.96512335298098</v>
      </c>
      <c r="AL38" s="31"/>
    </row>
    <row r="39" spans="1:38">
      <c r="A39" t="s">
        <v>74</v>
      </c>
      <c r="B39" t="s">
        <v>75</v>
      </c>
      <c r="D39" s="15">
        <v>0</v>
      </c>
      <c r="E39" s="16">
        <v>7</v>
      </c>
      <c r="F39" s="16">
        <v>1</v>
      </c>
      <c r="G39">
        <v>0</v>
      </c>
      <c r="H39" s="37">
        <v>1</v>
      </c>
      <c r="I39" s="35">
        <v>38</v>
      </c>
      <c r="J39" s="38">
        <v>0.625</v>
      </c>
      <c r="L39" s="23">
        <v>0</v>
      </c>
      <c r="M39" s="16">
        <v>5</v>
      </c>
      <c r="N39" s="24">
        <v>0</v>
      </c>
      <c r="O39" s="16">
        <f t="shared" si="0"/>
        <v>5</v>
      </c>
      <c r="P39" s="23">
        <v>14</v>
      </c>
      <c r="Q39" s="16">
        <v>1</v>
      </c>
      <c r="R39" s="16">
        <v>1</v>
      </c>
      <c r="S39" s="16">
        <v>12</v>
      </c>
      <c r="T39" s="16">
        <v>0</v>
      </c>
      <c r="U39" s="24">
        <v>0</v>
      </c>
      <c r="V39">
        <v>120129</v>
      </c>
      <c r="W39" s="31">
        <v>826.5</v>
      </c>
      <c r="Z39" s="15">
        <v>135</v>
      </c>
      <c r="AA39" s="16">
        <v>7</v>
      </c>
      <c r="AB39" s="16">
        <v>68</v>
      </c>
      <c r="AC39" s="75">
        <v>1.1199999999999999</v>
      </c>
      <c r="AD39" s="45">
        <v>172</v>
      </c>
      <c r="AE39" s="17"/>
      <c r="AF39" s="8"/>
      <c r="AG39" s="23">
        <v>271</v>
      </c>
      <c r="AH39" s="58">
        <v>18383408.716281101</v>
      </c>
      <c r="AI39" s="48">
        <v>1</v>
      </c>
      <c r="AJ39" s="23">
        <v>0</v>
      </c>
      <c r="AK39" s="24">
        <v>0</v>
      </c>
      <c r="AL39" s="31"/>
    </row>
    <row r="40" spans="1:38" ht="16" thickBot="1">
      <c r="A40" t="s">
        <v>76</v>
      </c>
      <c r="B40" t="s">
        <v>77</v>
      </c>
      <c r="D40" s="15">
        <v>0</v>
      </c>
      <c r="E40" s="16">
        <v>2</v>
      </c>
      <c r="F40" s="16">
        <v>2</v>
      </c>
      <c r="G40">
        <v>2</v>
      </c>
      <c r="H40" s="40">
        <v>0</v>
      </c>
      <c r="I40" s="41">
        <v>0</v>
      </c>
      <c r="J40" s="42">
        <v>0</v>
      </c>
      <c r="L40" s="25">
        <v>10</v>
      </c>
      <c r="M40" s="26">
        <v>11</v>
      </c>
      <c r="N40" s="27">
        <v>4</v>
      </c>
      <c r="O40" s="16">
        <f t="shared" si="0"/>
        <v>17</v>
      </c>
      <c r="P40" s="25">
        <v>110</v>
      </c>
      <c r="Q40" s="26">
        <v>74</v>
      </c>
      <c r="R40" s="26">
        <v>7</v>
      </c>
      <c r="S40" s="26">
        <v>19</v>
      </c>
      <c r="T40" s="26">
        <v>0</v>
      </c>
      <c r="U40" s="27">
        <v>10</v>
      </c>
      <c r="V40">
        <v>201539</v>
      </c>
      <c r="W40" s="31">
        <v>189</v>
      </c>
      <c r="Z40" s="15">
        <v>1241</v>
      </c>
      <c r="AA40" s="16">
        <v>5063</v>
      </c>
      <c r="AB40" s="16">
        <v>408.65</v>
      </c>
      <c r="AC40" s="75">
        <v>47.452380952380949</v>
      </c>
      <c r="AD40" s="45">
        <v>322</v>
      </c>
      <c r="AE40" s="17"/>
      <c r="AF40" s="8"/>
      <c r="AG40" s="23">
        <v>960</v>
      </c>
      <c r="AH40" s="58">
        <v>58772223.006671399</v>
      </c>
      <c r="AI40" s="48">
        <v>0</v>
      </c>
      <c r="AJ40" s="23">
        <v>1</v>
      </c>
      <c r="AK40" s="24">
        <v>115.38233080123699</v>
      </c>
      <c r="AL40" s="31"/>
    </row>
    <row r="41" spans="1:38">
      <c r="D41" s="15"/>
      <c r="E41" s="16"/>
      <c r="F41" s="16"/>
      <c r="G41" s="16"/>
      <c r="H41" s="16"/>
      <c r="I41" s="16"/>
      <c r="J41" s="16"/>
      <c r="L41" s="15"/>
      <c r="M41" s="16"/>
      <c r="N41" s="16"/>
      <c r="O41" s="16"/>
      <c r="P41" s="16"/>
      <c r="Q41" s="16"/>
      <c r="R41" s="16"/>
      <c r="S41" s="16"/>
      <c r="T41" s="16"/>
      <c r="U41" s="16"/>
      <c r="V41"/>
      <c r="W41" s="31"/>
      <c r="Z41" s="15"/>
      <c r="AA41" s="16"/>
      <c r="AB41" s="16"/>
      <c r="AC41" s="72"/>
      <c r="AD41" s="45"/>
      <c r="AE41" s="17"/>
      <c r="AG41" s="23"/>
      <c r="AH41" s="24"/>
      <c r="AI41" s="16"/>
      <c r="AJ41" s="52"/>
      <c r="AK41" s="53"/>
      <c r="AL41" s="31"/>
    </row>
    <row r="42" spans="1:38" ht="16" thickBot="1">
      <c r="A42" t="s">
        <v>79</v>
      </c>
      <c r="D42" s="18">
        <f t="shared" ref="D42:J42" si="1">MAX(D3:D24,D26:D40)</f>
        <v>3</v>
      </c>
      <c r="E42" s="19">
        <f t="shared" si="1"/>
        <v>23</v>
      </c>
      <c r="F42" s="19">
        <f t="shared" si="1"/>
        <v>10</v>
      </c>
      <c r="G42" s="19">
        <f t="shared" si="1"/>
        <v>5</v>
      </c>
      <c r="H42" s="19">
        <f t="shared" si="1"/>
        <v>13</v>
      </c>
      <c r="I42" s="19">
        <f t="shared" si="1"/>
        <v>748</v>
      </c>
      <c r="J42" s="67">
        <f t="shared" si="1"/>
        <v>0.91304347826086951</v>
      </c>
      <c r="L42" s="18">
        <f>MAX(L3:L24,L26:L40)</f>
        <v>72</v>
      </c>
      <c r="M42" s="19">
        <f>MAX(M3:M24,M26:M40)</f>
        <v>41</v>
      </c>
      <c r="N42" s="19">
        <f>MAX(N3:N24,N26:N40)</f>
        <v>13</v>
      </c>
      <c r="O42" s="19"/>
      <c r="P42" s="68">
        <f>MAX(P3:P24,P26:P40)</f>
        <v>655</v>
      </c>
      <c r="Q42" s="68">
        <f>MAX(Q3:Q24,Q26:Q40)</f>
        <v>378</v>
      </c>
      <c r="R42" s="68">
        <f t="shared" ref="R42:U42" si="2">MAX(R3:R24,R26:R40)</f>
        <v>17</v>
      </c>
      <c r="S42" s="68">
        <f t="shared" si="2"/>
        <v>185</v>
      </c>
      <c r="T42" s="68">
        <f t="shared" si="2"/>
        <v>21</v>
      </c>
      <c r="U42" s="68">
        <f t="shared" si="2"/>
        <v>202</v>
      </c>
      <c r="V42">
        <v>1359104</v>
      </c>
      <c r="W42" s="32">
        <f>MAX(W3:W24,W26:W40)</f>
        <v>58876.5</v>
      </c>
      <c r="Z42" s="18">
        <f>MAX(Z3:Z24,Z26:Z40)</f>
        <v>4474</v>
      </c>
      <c r="AA42" s="19">
        <f>MAX(AA3:AA24,AA26:AA40)</f>
        <v>58428</v>
      </c>
      <c r="AB42" s="19">
        <f>MAX(AB3:AB24,AB26:AB40)</f>
        <v>1575.34</v>
      </c>
      <c r="AC42" s="74">
        <f>MAX(AC3:AC24,AC26:AC40)</f>
        <v>392.18260869565216</v>
      </c>
      <c r="AD42" s="19">
        <f>MAX(AD3:AD24,AD26:AD40)</f>
        <v>959</v>
      </c>
      <c r="AE42" s="20"/>
      <c r="AG42" s="25">
        <f>MAX(AG3:AG24,AG26:AG40)</f>
        <v>1404</v>
      </c>
      <c r="AH42" s="59">
        <f>MAX(AH3:AH24,AH26:AH40)</f>
        <v>126632941.766339</v>
      </c>
      <c r="AI42" s="59">
        <f>MAX(AI3:AI24,AI26:AI40)</f>
        <v>10</v>
      </c>
      <c r="AJ42" s="59">
        <f>MAX(AJ3:AJ24,AJ26:AJ40)</f>
        <v>3</v>
      </c>
      <c r="AK42" s="54">
        <f>MAX(AK3:AK24,AK26:AK40)</f>
        <v>775.03132526360002</v>
      </c>
      <c r="AL42" s="32"/>
    </row>
    <row r="43" spans="1:38">
      <c r="V43"/>
    </row>
    <row r="44" spans="1:38">
      <c r="V44"/>
    </row>
    <row r="45" spans="1:38">
      <c r="A45" s="1" t="s">
        <v>104</v>
      </c>
      <c r="V45"/>
    </row>
    <row r="46" spans="1:38">
      <c r="A46" t="s">
        <v>0</v>
      </c>
      <c r="B46" t="s">
        <v>1</v>
      </c>
      <c r="D46" t="str">
        <f t="shared" ref="D46:G46" si="3">D2</f>
        <v>Number of Catapults</v>
      </c>
      <c r="E46" t="str">
        <f t="shared" si="3"/>
        <v>Number of Incubators</v>
      </c>
      <c r="F46" t="str">
        <f t="shared" si="3"/>
        <v>Number of Universities</v>
      </c>
      <c r="G46" t="str">
        <f t="shared" si="3"/>
        <v>Number of RTOs</v>
      </c>
      <c r="H46" s="13" t="s">
        <v>84</v>
      </c>
      <c r="I46" s="66" t="s">
        <v>85</v>
      </c>
      <c r="J46" t="s">
        <v>105</v>
      </c>
      <c r="L46" t="str">
        <f>L2</f>
        <v>KTP/Uni</v>
      </c>
      <c r="M46" t="str">
        <f>M2</f>
        <v>KTP/bus</v>
      </c>
      <c r="N46" t="s">
        <v>107</v>
      </c>
      <c r="P46" t="str">
        <f>P2</f>
        <v>H2020 total</v>
      </c>
      <c r="Q46" s="69" t="s">
        <v>96</v>
      </c>
      <c r="R46" s="69" t="s">
        <v>97</v>
      </c>
      <c r="S46" s="69" t="s">
        <v>98</v>
      </c>
      <c r="T46" s="13" t="s">
        <v>99</v>
      </c>
      <c r="U46" s="13" t="s">
        <v>89</v>
      </c>
      <c r="V46" t="s">
        <v>83</v>
      </c>
      <c r="W46" t="str">
        <f>W2</f>
        <v>HE income from business</v>
      </c>
      <c r="Y46" s="1"/>
      <c r="Z46" t="str">
        <f>Z2</f>
        <v>Funded Research Projects</v>
      </c>
      <c r="AA46" t="str">
        <f>AA2</f>
        <v>Research Publications</v>
      </c>
      <c r="AB46" t="str">
        <f>AB2</f>
        <v>REF staff</v>
      </c>
      <c r="AC46" s="73" t="s">
        <v>109</v>
      </c>
      <c r="AD46" s="44" t="s">
        <v>100</v>
      </c>
      <c r="AG46" t="str">
        <f>AG2</f>
        <v>Industrial Areas -Number</v>
      </c>
      <c r="AH46" s="66" t="s">
        <v>90</v>
      </c>
      <c r="AI46" s="34" t="s">
        <v>92</v>
      </c>
      <c r="AJ46" s="70" t="s">
        <v>93</v>
      </c>
      <c r="AK46" s="1" t="str">
        <f>AK2</f>
        <v>size of EZ (total area)</v>
      </c>
    </row>
    <row r="47" spans="1:38">
      <c r="A47" t="s">
        <v>2</v>
      </c>
      <c r="B47" t="s">
        <v>3</v>
      </c>
      <c r="D47" s="5">
        <f>MIN(D3/D$42,1)</f>
        <v>0</v>
      </c>
      <c r="E47" s="5">
        <f t="shared" ref="D47:I66" si="4">MIN(E3/E$42,1)</f>
        <v>8.6956521739130432E-2</v>
      </c>
      <c r="F47" s="5">
        <f t="shared" si="4"/>
        <v>0.1</v>
      </c>
      <c r="G47" s="5">
        <f t="shared" si="4"/>
        <v>0</v>
      </c>
      <c r="H47" s="5">
        <f t="shared" si="4"/>
        <v>7.6923076923076927E-2</v>
      </c>
      <c r="I47" s="5">
        <f t="shared" si="4"/>
        <v>9.0909090909090912E-2</v>
      </c>
      <c r="J47" s="5"/>
      <c r="L47" s="5">
        <f t="shared" ref="L47:W66" si="5">MIN(L3/L$42,1)</f>
        <v>0.125</v>
      </c>
      <c r="M47" s="5">
        <f t="shared" si="5"/>
        <v>0.21951219512195122</v>
      </c>
      <c r="N47" s="5">
        <f t="shared" si="5"/>
        <v>0</v>
      </c>
      <c r="O47" s="5"/>
      <c r="P47" s="5">
        <f t="shared" si="5"/>
        <v>3.6641221374045803E-2</v>
      </c>
      <c r="Q47" s="5">
        <f t="shared" si="5"/>
        <v>2.6455026455026454E-2</v>
      </c>
      <c r="R47" s="5">
        <f t="shared" si="5"/>
        <v>5.8823529411764705E-2</v>
      </c>
      <c r="S47" s="5">
        <f t="shared" si="5"/>
        <v>7.0270270270270274E-2</v>
      </c>
      <c r="T47" s="5">
        <f t="shared" si="5"/>
        <v>0</v>
      </c>
      <c r="U47" s="5">
        <f t="shared" si="5"/>
        <v>0</v>
      </c>
      <c r="V47" s="5">
        <v>0.03</v>
      </c>
      <c r="W47" s="5">
        <f t="shared" si="5"/>
        <v>0.27061730911314363</v>
      </c>
      <c r="Y47" s="6"/>
      <c r="Z47" s="5">
        <f t="shared" ref="Z47:AD66" si="6">MIN(Z3/Z$42,1)</f>
        <v>1.4751899865891819E-2</v>
      </c>
      <c r="AA47" s="5">
        <f t="shared" si="6"/>
        <v>0</v>
      </c>
      <c r="AB47" s="5">
        <f t="shared" si="6"/>
        <v>4.8878337374788937E-2</v>
      </c>
      <c r="AC47" s="5">
        <f t="shared" si="6"/>
        <v>0.52016584998115345</v>
      </c>
      <c r="AD47" s="5">
        <f t="shared" si="6"/>
        <v>0.15015641293013557</v>
      </c>
      <c r="AE47" s="6"/>
      <c r="AG47" s="5">
        <f>MIN(AG3/AG$42,1)</f>
        <v>0.46509971509971509</v>
      </c>
      <c r="AH47" s="5">
        <f>MIN(AH3/AH$42,1)</f>
        <v>0.38552345652854764</v>
      </c>
      <c r="AI47" s="5">
        <f t="shared" ref="AI47:AK47" si="7">MIN(AI3/AI$42,1)</f>
        <v>0</v>
      </c>
      <c r="AJ47" s="5">
        <f t="shared" si="7"/>
        <v>0.66666666666666663</v>
      </c>
      <c r="AK47" s="5">
        <f t="shared" si="7"/>
        <v>0.16754990567472461</v>
      </c>
    </row>
    <row r="48" spans="1:38">
      <c r="A48" t="s">
        <v>4</v>
      </c>
      <c r="B48" t="s">
        <v>5</v>
      </c>
      <c r="D48" s="5">
        <f t="shared" si="4"/>
        <v>0</v>
      </c>
      <c r="E48" s="5">
        <f t="shared" si="4"/>
        <v>4.3478260869565216E-2</v>
      </c>
      <c r="F48" s="5">
        <f t="shared" si="4"/>
        <v>0.2</v>
      </c>
      <c r="G48" s="5">
        <f t="shared" si="4"/>
        <v>0</v>
      </c>
      <c r="H48" s="5">
        <f t="shared" ref="H48:I48" si="8">MIN(H4/H$42,1)</f>
        <v>0</v>
      </c>
      <c r="I48" s="5">
        <f t="shared" si="8"/>
        <v>0</v>
      </c>
      <c r="J48" s="5"/>
      <c r="L48" s="5">
        <f t="shared" si="5"/>
        <v>1.3888888888888888E-2</v>
      </c>
      <c r="M48" s="5">
        <f t="shared" si="5"/>
        <v>0.12195121951219512</v>
      </c>
      <c r="N48" s="5">
        <f t="shared" ref="N48" si="9">MIN(N4/N$42,1)</f>
        <v>0</v>
      </c>
      <c r="O48" s="5"/>
      <c r="P48" s="5">
        <f t="shared" si="5"/>
        <v>3.6641221374045803E-2</v>
      </c>
      <c r="Q48" s="5">
        <f t="shared" ref="Q48:U48" si="10">MIN(Q4/Q$42,1)</f>
        <v>5.2910052910052907E-3</v>
      </c>
      <c r="R48" s="5">
        <f t="shared" si="10"/>
        <v>0.35294117647058826</v>
      </c>
      <c r="S48" s="5">
        <f t="shared" si="10"/>
        <v>8.6486486486486491E-2</v>
      </c>
      <c r="T48" s="5">
        <f t="shared" si="10"/>
        <v>0</v>
      </c>
      <c r="U48" s="5">
        <f t="shared" si="10"/>
        <v>0</v>
      </c>
      <c r="V48" s="5">
        <v>0.28999999999999998</v>
      </c>
      <c r="W48" s="5">
        <f t="shared" si="5"/>
        <v>4.5586948952468301E-2</v>
      </c>
      <c r="Y48" s="6"/>
      <c r="Z48" s="5">
        <f t="shared" si="6"/>
        <v>2.9950827000447027E-2</v>
      </c>
      <c r="AA48" s="5">
        <f t="shared" si="6"/>
        <v>8.5575409050455258E-5</v>
      </c>
      <c r="AB48" s="5">
        <f t="shared" si="6"/>
        <v>9.1599273807559008E-3</v>
      </c>
      <c r="AC48" s="5">
        <f t="shared" ref="AC48" si="11">MIN(AC4/AC$42,1)</f>
        <v>0.48849126281999172</v>
      </c>
      <c r="AD48" s="5">
        <f t="shared" ref="AD48" si="12">MIN(AD4/AD$42,1)</f>
        <v>0.20020855057351408</v>
      </c>
      <c r="AE48" s="6"/>
      <c r="AG48" s="5">
        <f t="shared" ref="AG48:AK48" si="13">MIN(AG4/AG$42,1)</f>
        <v>8.903133903133903E-2</v>
      </c>
      <c r="AH48" s="5">
        <f t="shared" si="13"/>
        <v>9.7434291223424271E-2</v>
      </c>
      <c r="AI48" s="5">
        <f t="shared" si="13"/>
        <v>0</v>
      </c>
      <c r="AJ48" s="5">
        <f t="shared" si="13"/>
        <v>0.33333333333333331</v>
      </c>
      <c r="AK48" s="5">
        <f t="shared" si="13"/>
        <v>0.21472493161821363</v>
      </c>
    </row>
    <row r="49" spans="1:37">
      <c r="A49" t="s">
        <v>6</v>
      </c>
      <c r="B49" t="s">
        <v>7</v>
      </c>
      <c r="D49" s="5">
        <f t="shared" si="4"/>
        <v>0.33333333333333331</v>
      </c>
      <c r="E49" s="5">
        <f t="shared" si="4"/>
        <v>0.34782608695652173</v>
      </c>
      <c r="F49" s="5">
        <f t="shared" si="4"/>
        <v>0.1</v>
      </c>
      <c r="G49" s="5">
        <f t="shared" si="4"/>
        <v>0.4</v>
      </c>
      <c r="H49" s="5">
        <f t="shared" ref="H49:I49" si="14">MIN(H5/H$42,1)</f>
        <v>0.23076923076923078</v>
      </c>
      <c r="I49" s="5">
        <f t="shared" si="14"/>
        <v>0.98930481283422456</v>
      </c>
      <c r="J49" s="5"/>
      <c r="L49" s="5">
        <f t="shared" si="5"/>
        <v>0</v>
      </c>
      <c r="M49" s="5">
        <f t="shared" si="5"/>
        <v>0.29268292682926828</v>
      </c>
      <c r="N49" s="5">
        <f t="shared" ref="N49" si="15">MIN(N5/N$42,1)</f>
        <v>0</v>
      </c>
      <c r="O49" s="5"/>
      <c r="P49" s="5">
        <f t="shared" si="5"/>
        <v>0.10229007633587786</v>
      </c>
      <c r="Q49" s="5">
        <f t="shared" ref="Q49:U49" si="16">MIN(Q5/Q$42,1)</f>
        <v>0</v>
      </c>
      <c r="R49" s="5">
        <f t="shared" si="16"/>
        <v>0</v>
      </c>
      <c r="S49" s="5">
        <f t="shared" si="16"/>
        <v>0.34594594594594597</v>
      </c>
      <c r="T49" s="5">
        <f t="shared" si="16"/>
        <v>0</v>
      </c>
      <c r="U49" s="5">
        <f t="shared" si="16"/>
        <v>1.4851485148514851E-2</v>
      </c>
      <c r="V49" s="5">
        <v>0.83</v>
      </c>
      <c r="W49" s="5">
        <f t="shared" si="5"/>
        <v>4.9918048797058252E-2</v>
      </c>
      <c r="Y49" s="6"/>
      <c r="Z49" s="5">
        <f t="shared" si="6"/>
        <v>6.2136790344210997E-2</v>
      </c>
      <c r="AA49" s="5">
        <f t="shared" si="6"/>
        <v>1.8826589991100158E-4</v>
      </c>
      <c r="AB49" s="5">
        <f t="shared" si="6"/>
        <v>5.03700788401234E-2</v>
      </c>
      <c r="AC49" s="5">
        <f t="shared" ref="AC49" si="17">MIN(AC5/AC$42,1)</f>
        <v>3.8247488969202457E-3</v>
      </c>
      <c r="AD49" s="5">
        <f t="shared" ref="AD49" si="18">MIN(AD5/AD$42,1)</f>
        <v>0.31803962460896767</v>
      </c>
      <c r="AE49" s="6"/>
      <c r="AG49" s="5">
        <f t="shared" ref="AG49:AK49" si="19">MIN(AG5/AG$42,1)</f>
        <v>0.20441595441595442</v>
      </c>
      <c r="AH49" s="5">
        <f t="shared" si="19"/>
        <v>0.46566203303129017</v>
      </c>
      <c r="AI49" s="5">
        <f t="shared" si="19"/>
        <v>0.1</v>
      </c>
      <c r="AJ49" s="5">
        <f t="shared" si="19"/>
        <v>0.33333333333333331</v>
      </c>
      <c r="AK49" s="5">
        <f t="shared" si="19"/>
        <v>0.33055533326163511</v>
      </c>
    </row>
    <row r="50" spans="1:37">
      <c r="A50" t="s">
        <v>8</v>
      </c>
      <c r="B50" t="s">
        <v>9</v>
      </c>
      <c r="D50" s="5">
        <f t="shared" si="4"/>
        <v>0.33333333333333331</v>
      </c>
      <c r="E50" s="5">
        <f t="shared" si="4"/>
        <v>0.34782608695652173</v>
      </c>
      <c r="F50" s="5">
        <f t="shared" si="4"/>
        <v>0.3</v>
      </c>
      <c r="G50" s="5">
        <f t="shared" si="4"/>
        <v>0.2</v>
      </c>
      <c r="H50" s="5">
        <f t="shared" ref="H50:I50" si="20">MIN(H6/H$42,1)</f>
        <v>7.6923076923076927E-2</v>
      </c>
      <c r="I50" s="5">
        <f t="shared" si="20"/>
        <v>0.10026737967914438</v>
      </c>
      <c r="J50" s="5"/>
      <c r="L50" s="5">
        <f t="shared" si="5"/>
        <v>0.125</v>
      </c>
      <c r="M50" s="5">
        <f t="shared" si="5"/>
        <v>0.29268292682926828</v>
      </c>
      <c r="N50" s="5">
        <f t="shared" ref="N50" si="21">MIN(N6/N$42,1)</f>
        <v>0.23076923076923078</v>
      </c>
      <c r="O50" s="5"/>
      <c r="P50" s="5">
        <f t="shared" si="5"/>
        <v>0.21221374045801528</v>
      </c>
      <c r="Q50" s="5">
        <f t="shared" ref="Q50:U50" si="22">MIN(Q6/Q$42,1)</f>
        <v>0.19047619047619047</v>
      </c>
      <c r="R50" s="5">
        <f t="shared" si="22"/>
        <v>0.23529411764705882</v>
      </c>
      <c r="S50" s="5">
        <f t="shared" si="22"/>
        <v>0.31351351351351353</v>
      </c>
      <c r="T50" s="5">
        <f t="shared" si="22"/>
        <v>0.19047619047619047</v>
      </c>
      <c r="U50" s="5">
        <f t="shared" si="22"/>
        <v>4.9504950495049506E-3</v>
      </c>
      <c r="V50" s="5">
        <v>0.21</v>
      </c>
      <c r="W50" s="5">
        <f t="shared" si="5"/>
        <v>7.2320875052015662E-2</v>
      </c>
      <c r="Y50" s="6"/>
      <c r="Z50" s="5">
        <f t="shared" si="6"/>
        <v>0.21949038891372374</v>
      </c>
      <c r="AA50" s="5">
        <f t="shared" si="6"/>
        <v>0.1241356883685904</v>
      </c>
      <c r="AB50" s="5">
        <f t="shared" si="6"/>
        <v>0.24606751558393744</v>
      </c>
      <c r="AC50" s="5">
        <f t="shared" ref="AC50" si="23">MIN(AC6/AC$42,1)</f>
        <v>0.17625972816567262</v>
      </c>
      <c r="AD50" s="5">
        <f t="shared" ref="AD50" si="24">MIN(AD6/AD$42,1)</f>
        <v>0.52971845672575602</v>
      </c>
      <c r="AE50" s="6"/>
      <c r="AG50" s="5">
        <f t="shared" ref="AG50:AK50" si="25">MIN(AG6/AG$42,1)</f>
        <v>0.29914529914529914</v>
      </c>
      <c r="AH50" s="5">
        <f t="shared" si="25"/>
        <v>0.19573210569187169</v>
      </c>
      <c r="AI50" s="5">
        <f t="shared" si="25"/>
        <v>0.4</v>
      </c>
      <c r="AJ50" s="5">
        <f t="shared" si="25"/>
        <v>0.33333333333333331</v>
      </c>
      <c r="AK50" s="5">
        <f t="shared" si="25"/>
        <v>8.8175019693820841E-2</v>
      </c>
    </row>
    <row r="51" spans="1:37">
      <c r="A51" t="s">
        <v>10</v>
      </c>
      <c r="B51" t="s">
        <v>11</v>
      </c>
      <c r="D51" s="5">
        <f t="shared" si="4"/>
        <v>0.33333333333333331</v>
      </c>
      <c r="E51" s="5">
        <f t="shared" si="4"/>
        <v>0.30434782608695654</v>
      </c>
      <c r="F51" s="5">
        <f t="shared" si="4"/>
        <v>0.1</v>
      </c>
      <c r="G51" s="5">
        <f t="shared" si="4"/>
        <v>0</v>
      </c>
      <c r="H51" s="5">
        <f t="shared" ref="H51:I51" si="26">MIN(H7/H$42,1)</f>
        <v>0.23076923076923078</v>
      </c>
      <c r="I51" s="5">
        <f t="shared" si="26"/>
        <v>3.8770053475935831E-2</v>
      </c>
      <c r="J51" s="5"/>
      <c r="L51" s="5">
        <f t="shared" si="5"/>
        <v>0</v>
      </c>
      <c r="M51" s="5">
        <f t="shared" si="5"/>
        <v>0.14634146341463414</v>
      </c>
      <c r="N51" s="5">
        <f t="shared" ref="N51" si="27">MIN(N7/N$42,1)</f>
        <v>0</v>
      </c>
      <c r="O51" s="5"/>
      <c r="P51" s="5">
        <f t="shared" si="5"/>
        <v>1.5267175572519083E-2</v>
      </c>
      <c r="Q51" s="5">
        <f t="shared" ref="Q51:U51" si="28">MIN(Q7/Q$42,1)</f>
        <v>0</v>
      </c>
      <c r="R51" s="5">
        <f t="shared" si="28"/>
        <v>0.11764705882352941</v>
      </c>
      <c r="S51" s="5">
        <f t="shared" si="28"/>
        <v>3.783783783783784E-2</v>
      </c>
      <c r="T51" s="5">
        <f t="shared" si="28"/>
        <v>4.7619047619047616E-2</v>
      </c>
      <c r="U51" s="5">
        <f t="shared" si="28"/>
        <v>0</v>
      </c>
      <c r="V51" s="5">
        <v>0.01</v>
      </c>
      <c r="W51" s="5">
        <f t="shared" si="5"/>
        <v>1.3273547170772719E-2</v>
      </c>
      <c r="Y51" s="6"/>
      <c r="Z51" s="5">
        <f t="shared" si="6"/>
        <v>2.1680822530174341E-2</v>
      </c>
      <c r="AA51" s="5">
        <f t="shared" si="6"/>
        <v>5.6479769973300474E-4</v>
      </c>
      <c r="AB51" s="5">
        <f t="shared" si="6"/>
        <v>0</v>
      </c>
      <c r="AC51" s="5">
        <f t="shared" ref="AC51" si="29">MIN(AC7/AC$42,1)</f>
        <v>3.0597991175361967E-3</v>
      </c>
      <c r="AD51" s="5">
        <f t="shared" ref="AD51" si="30">MIN(AD7/AD$42,1)</f>
        <v>0.1480709071949948</v>
      </c>
      <c r="AE51" s="6"/>
      <c r="AG51" s="5">
        <f t="shared" ref="AG51:AK51" si="31">MIN(AG7/AG$42,1)</f>
        <v>0.1752136752136752</v>
      </c>
      <c r="AH51" s="5">
        <f t="shared" si="31"/>
        <v>9.8100373979076713E-2</v>
      </c>
      <c r="AI51" s="5">
        <f t="shared" si="31"/>
        <v>0</v>
      </c>
      <c r="AJ51" s="5">
        <f t="shared" si="31"/>
        <v>0.66666666666666663</v>
      </c>
      <c r="AK51" s="5">
        <f t="shared" si="31"/>
        <v>0.37455870859365109</v>
      </c>
    </row>
    <row r="52" spans="1:37">
      <c r="A52" t="s">
        <v>12</v>
      </c>
      <c r="B52" t="s">
        <v>13</v>
      </c>
      <c r="D52" s="5">
        <f t="shared" si="4"/>
        <v>0.66666666666666663</v>
      </c>
      <c r="E52" s="5">
        <f t="shared" si="4"/>
        <v>0.39130434782608697</v>
      </c>
      <c r="F52" s="5">
        <f t="shared" si="4"/>
        <v>0.2</v>
      </c>
      <c r="G52" s="5">
        <f t="shared" si="4"/>
        <v>0</v>
      </c>
      <c r="H52" s="5">
        <f t="shared" ref="H52:I52" si="32">MIN(H8/H$42,1)</f>
        <v>0.23076923076923078</v>
      </c>
      <c r="I52" s="5">
        <f t="shared" si="32"/>
        <v>0.45721925133689839</v>
      </c>
      <c r="J52" s="5"/>
      <c r="L52" s="5">
        <f t="shared" si="5"/>
        <v>0.18055555555555555</v>
      </c>
      <c r="M52" s="5">
        <f t="shared" si="5"/>
        <v>0.29268292682926828</v>
      </c>
      <c r="N52" s="5">
        <f t="shared" ref="N52" si="33">MIN(N8/N$42,1)</f>
        <v>7.6923076923076927E-2</v>
      </c>
      <c r="O52" s="5"/>
      <c r="P52" s="5">
        <f t="shared" si="5"/>
        <v>0.35419847328244275</v>
      </c>
      <c r="Q52" s="5">
        <f t="shared" ref="Q52:U52" si="34">MIN(Q8/Q$42,1)</f>
        <v>0.34656084656084657</v>
      </c>
      <c r="R52" s="5">
        <f t="shared" si="34"/>
        <v>0.6470588235294118</v>
      </c>
      <c r="S52" s="5">
        <f t="shared" si="34"/>
        <v>0.38918918918918921</v>
      </c>
      <c r="T52" s="5">
        <f t="shared" si="34"/>
        <v>0.14285714285714285</v>
      </c>
      <c r="U52" s="5">
        <f t="shared" si="34"/>
        <v>7.4257425742574254E-2</v>
      </c>
      <c r="V52" s="5">
        <v>1</v>
      </c>
      <c r="W52" s="5">
        <f t="shared" si="5"/>
        <v>0.1759700389798986</v>
      </c>
      <c r="Y52" s="6"/>
      <c r="Z52" s="5">
        <f t="shared" si="6"/>
        <v>0.38354939651318731</v>
      </c>
      <c r="AA52" s="5">
        <f t="shared" si="6"/>
        <v>0.24400972136646812</v>
      </c>
      <c r="AB52" s="5">
        <f t="shared" si="6"/>
        <v>0.44425330404864988</v>
      </c>
      <c r="AC52" s="5">
        <f t="shared" ref="AC52" si="35">MIN(AC8/AC$42,1)</f>
        <v>0.13242130625337206</v>
      </c>
      <c r="AD52" s="5">
        <f t="shared" ref="AD52" si="36">MIN(AD8/AD$42,1)</f>
        <v>0.41084462982273201</v>
      </c>
      <c r="AE52" s="6"/>
      <c r="AG52" s="5">
        <f t="shared" ref="AG52:AK52" si="37">MIN(AG8/AG$42,1)</f>
        <v>0.37535612535612534</v>
      </c>
      <c r="AH52" s="5">
        <f t="shared" si="37"/>
        <v>0.39890832260535819</v>
      </c>
      <c r="AI52" s="5">
        <f t="shared" si="37"/>
        <v>0</v>
      </c>
      <c r="AJ52" s="5">
        <f t="shared" si="37"/>
        <v>0</v>
      </c>
      <c r="AK52" s="5">
        <f t="shared" si="37"/>
        <v>0</v>
      </c>
    </row>
    <row r="53" spans="1:37">
      <c r="A53" t="s">
        <v>14</v>
      </c>
      <c r="B53" t="s">
        <v>15</v>
      </c>
      <c r="D53" s="5">
        <f t="shared" si="4"/>
        <v>0</v>
      </c>
      <c r="E53" s="5">
        <f t="shared" si="4"/>
        <v>8.6956521739130432E-2</v>
      </c>
      <c r="F53" s="5">
        <f t="shared" si="4"/>
        <v>0.1</v>
      </c>
      <c r="G53" s="5">
        <f t="shared" si="4"/>
        <v>0</v>
      </c>
      <c r="H53" s="5">
        <f t="shared" ref="H53:I53" si="38">MIN(H9/H$42,1)</f>
        <v>0</v>
      </c>
      <c r="I53" s="5">
        <f t="shared" si="38"/>
        <v>0</v>
      </c>
      <c r="J53" s="5"/>
      <c r="L53" s="5">
        <f t="shared" si="5"/>
        <v>0</v>
      </c>
      <c r="M53" s="5">
        <f t="shared" si="5"/>
        <v>9.7560975609756101E-2</v>
      </c>
      <c r="N53" s="5">
        <f t="shared" ref="N53" si="39">MIN(N9/N$42,1)</f>
        <v>0</v>
      </c>
      <c r="O53" s="5"/>
      <c r="P53" s="5">
        <f t="shared" si="5"/>
        <v>1.2213740458015267E-2</v>
      </c>
      <c r="Q53" s="5">
        <f t="shared" ref="Q53:U53" si="40">MIN(Q9/Q$42,1)</f>
        <v>0</v>
      </c>
      <c r="R53" s="5">
        <f t="shared" si="40"/>
        <v>0.11764705882352941</v>
      </c>
      <c r="S53" s="5">
        <f t="shared" si="40"/>
        <v>3.2432432432432434E-2</v>
      </c>
      <c r="T53" s="5">
        <f t="shared" si="40"/>
        <v>0</v>
      </c>
      <c r="U53" s="5">
        <f t="shared" si="40"/>
        <v>0</v>
      </c>
      <c r="V53" s="5">
        <v>0.09</v>
      </c>
      <c r="W53" s="5">
        <f t="shared" si="5"/>
        <v>1.008042257946719E-2</v>
      </c>
      <c r="Y53" s="6"/>
      <c r="Z53" s="5">
        <f t="shared" si="6"/>
        <v>1.586946803755029E-2</v>
      </c>
      <c r="AA53" s="5">
        <f t="shared" si="6"/>
        <v>1.7115081810091052E-5</v>
      </c>
      <c r="AB53" s="5">
        <f t="shared" si="6"/>
        <v>1.1299148120405755E-2</v>
      </c>
      <c r="AC53" s="5">
        <f t="shared" ref="AC53" si="41">MIN(AC9/AC$42,1)</f>
        <v>1.2749162989734153E-3</v>
      </c>
      <c r="AD53" s="5">
        <f t="shared" ref="AD53" si="42">MIN(AD9/AD$42,1)</f>
        <v>9.6976016684045888E-2</v>
      </c>
      <c r="AE53" s="6"/>
      <c r="AG53" s="5">
        <f t="shared" ref="AG53:AK53" si="43">MIN(AG9/AG$42,1)</f>
        <v>0.15669515669515668</v>
      </c>
      <c r="AH53" s="5">
        <f t="shared" si="43"/>
        <v>0.20583461652112781</v>
      </c>
      <c r="AI53" s="5">
        <f t="shared" si="43"/>
        <v>0</v>
      </c>
      <c r="AJ53" s="5">
        <f t="shared" si="43"/>
        <v>0.33333333333333331</v>
      </c>
      <c r="AK53" s="5">
        <f t="shared" si="43"/>
        <v>0.17522680863007725</v>
      </c>
    </row>
    <row r="54" spans="1:37">
      <c r="A54" t="s">
        <v>16</v>
      </c>
      <c r="B54" t="s">
        <v>17</v>
      </c>
      <c r="D54" s="5">
        <f t="shared" si="4"/>
        <v>0</v>
      </c>
      <c r="E54" s="5">
        <f t="shared" si="4"/>
        <v>0.65217391304347827</v>
      </c>
      <c r="F54" s="5">
        <f t="shared" si="4"/>
        <v>0.3</v>
      </c>
      <c r="G54" s="5">
        <f t="shared" si="4"/>
        <v>0.4</v>
      </c>
      <c r="H54" s="5">
        <f t="shared" ref="H54:I54" si="44">MIN(H10/H$42,1)</f>
        <v>0.46153846153846156</v>
      </c>
      <c r="I54" s="5">
        <f t="shared" si="44"/>
        <v>0.3302139037433155</v>
      </c>
      <c r="J54" s="5"/>
      <c r="L54" s="5">
        <f t="shared" si="5"/>
        <v>0.65277777777777779</v>
      </c>
      <c r="M54" s="5">
        <f t="shared" si="5"/>
        <v>0.73170731707317072</v>
      </c>
      <c r="N54" s="5">
        <f t="shared" ref="N54" si="45">MIN(N10/N$42,1)</f>
        <v>0.38461538461538464</v>
      </c>
      <c r="O54" s="5"/>
      <c r="P54" s="5">
        <f t="shared" si="5"/>
        <v>0.27633587786259545</v>
      </c>
      <c r="Q54" s="5">
        <f t="shared" ref="Q54:U54" si="46">MIN(Q10/Q$42,1)</f>
        <v>0.34656084656084657</v>
      </c>
      <c r="R54" s="5">
        <f t="shared" si="46"/>
        <v>0.29411764705882354</v>
      </c>
      <c r="S54" s="5">
        <f t="shared" si="46"/>
        <v>0.23783783783783785</v>
      </c>
      <c r="T54" s="5">
        <f t="shared" si="46"/>
        <v>4.7619047619047616E-2</v>
      </c>
      <c r="U54" s="5">
        <f t="shared" si="46"/>
        <v>0</v>
      </c>
      <c r="V54" s="5">
        <v>0.79</v>
      </c>
      <c r="W54" s="5">
        <f t="shared" si="5"/>
        <v>0.61538984144777631</v>
      </c>
      <c r="Y54" s="6"/>
      <c r="Z54" s="5">
        <f t="shared" si="6"/>
        <v>0.56392489941886459</v>
      </c>
      <c r="AA54" s="5">
        <f t="shared" si="6"/>
        <v>0.33509618675977271</v>
      </c>
      <c r="AB54" s="5">
        <f t="shared" si="6"/>
        <v>0.77593408407074027</v>
      </c>
      <c r="AC54" s="5">
        <f t="shared" ref="AC54" si="47">MIN(AC10/AC$42,1)</f>
        <v>0.32136003837850802</v>
      </c>
      <c r="AD54" s="5">
        <f t="shared" ref="AD54" si="48">MIN(AD10/AD$42,1)</f>
        <v>0.64337851929092804</v>
      </c>
      <c r="AE54" s="6"/>
      <c r="AG54" s="5">
        <f t="shared" ref="AG54:AK54" si="49">MIN(AG10/AG$42,1)</f>
        <v>0.82763532763532766</v>
      </c>
      <c r="AH54" s="5">
        <f t="shared" si="49"/>
        <v>0.78416278399362516</v>
      </c>
      <c r="AI54" s="5">
        <f t="shared" si="49"/>
        <v>0.5</v>
      </c>
      <c r="AJ54" s="5">
        <f t="shared" si="49"/>
        <v>0.33333333333333331</v>
      </c>
      <c r="AK54" s="5">
        <f t="shared" si="49"/>
        <v>0.35603015143738931</v>
      </c>
    </row>
    <row r="55" spans="1:37">
      <c r="A55" t="s">
        <v>18</v>
      </c>
      <c r="B55" t="s">
        <v>19</v>
      </c>
      <c r="D55" s="5">
        <f t="shared" si="4"/>
        <v>0</v>
      </c>
      <c r="E55" s="5">
        <f t="shared" si="4"/>
        <v>0.13043478260869565</v>
      </c>
      <c r="F55" s="5">
        <f t="shared" si="4"/>
        <v>0.2</v>
      </c>
      <c r="G55" s="5">
        <f t="shared" si="4"/>
        <v>0</v>
      </c>
      <c r="H55" s="5">
        <f t="shared" ref="H55:I55" si="50">MIN(H11/H$42,1)</f>
        <v>0</v>
      </c>
      <c r="I55" s="5">
        <f t="shared" si="50"/>
        <v>0</v>
      </c>
      <c r="J55" s="5"/>
      <c r="L55" s="5">
        <f t="shared" si="5"/>
        <v>8.3333333333333329E-2</v>
      </c>
      <c r="M55" s="5">
        <f t="shared" si="5"/>
        <v>0.14634146341463414</v>
      </c>
      <c r="N55" s="5">
        <f t="shared" ref="N55" si="51">MIN(N11/N$42,1)</f>
        <v>0</v>
      </c>
      <c r="O55" s="5"/>
      <c r="P55" s="5">
        <f t="shared" si="5"/>
        <v>5.0381679389312976E-2</v>
      </c>
      <c r="Q55" s="5">
        <f t="shared" ref="Q55:U55" si="52">MIN(Q11/Q$42,1)</f>
        <v>4.4973544973544971E-2</v>
      </c>
      <c r="R55" s="5">
        <f t="shared" si="52"/>
        <v>0.11764705882352941</v>
      </c>
      <c r="S55" s="5">
        <f t="shared" si="52"/>
        <v>7.567567567567568E-2</v>
      </c>
      <c r="T55" s="5">
        <f t="shared" si="52"/>
        <v>0</v>
      </c>
      <c r="U55" s="5">
        <f t="shared" si="52"/>
        <v>0</v>
      </c>
      <c r="V55" s="5">
        <v>7.0000000000000007E-2</v>
      </c>
      <c r="W55" s="5">
        <f t="shared" si="5"/>
        <v>2.5561981435717135E-3</v>
      </c>
      <c r="Y55" s="6"/>
      <c r="Z55" s="5">
        <f t="shared" si="6"/>
        <v>3.2409476978095667E-2</v>
      </c>
      <c r="AA55" s="5">
        <f t="shared" si="6"/>
        <v>1.6772780173889231E-3</v>
      </c>
      <c r="AB55" s="5">
        <f t="shared" si="6"/>
        <v>7.8205339799662307E-2</v>
      </c>
      <c r="AC55" s="5">
        <f t="shared" ref="AC55" si="53">MIN(AC11/AC$42,1)</f>
        <v>1.0826981492820388E-2</v>
      </c>
      <c r="AD55" s="5">
        <f t="shared" ref="AD55" si="54">MIN(AD11/AD$42,1)</f>
        <v>0.16579770594369134</v>
      </c>
      <c r="AE55" s="6"/>
      <c r="AG55" s="5">
        <f t="shared" ref="AG55:AK55" si="55">MIN(AG11/AG$42,1)</f>
        <v>0.10968660968660969</v>
      </c>
      <c r="AH55" s="5">
        <f t="shared" si="55"/>
        <v>0.12051965509234747</v>
      </c>
      <c r="AI55" s="5">
        <f t="shared" si="55"/>
        <v>0.1</v>
      </c>
      <c r="AJ55" s="5">
        <f t="shared" si="55"/>
        <v>0.33333333333333331</v>
      </c>
      <c r="AK55" s="5">
        <f t="shared" si="55"/>
        <v>6.4714536328762257E-2</v>
      </c>
    </row>
    <row r="56" spans="1:37">
      <c r="A56" t="s">
        <v>20</v>
      </c>
      <c r="B56" t="s">
        <v>21</v>
      </c>
      <c r="D56" s="5">
        <f t="shared" si="4"/>
        <v>0</v>
      </c>
      <c r="E56" s="5">
        <f t="shared" si="4"/>
        <v>0.2608695652173913</v>
      </c>
      <c r="F56" s="5">
        <f t="shared" si="4"/>
        <v>0.4</v>
      </c>
      <c r="G56" s="5">
        <f t="shared" si="4"/>
        <v>1</v>
      </c>
      <c r="H56" s="5">
        <f t="shared" ref="H56:I56" si="56">MIN(H12/H$42,1)</f>
        <v>0.30769230769230771</v>
      </c>
      <c r="I56" s="5">
        <f t="shared" si="56"/>
        <v>0.69385026737967914</v>
      </c>
      <c r="J56" s="5"/>
      <c r="L56" s="5">
        <f t="shared" si="5"/>
        <v>0.1111111111111111</v>
      </c>
      <c r="M56" s="5">
        <f t="shared" si="5"/>
        <v>0.58536585365853655</v>
      </c>
      <c r="N56" s="5">
        <f t="shared" ref="N56" si="57">MIN(N12/N$42,1)</f>
        <v>0.15384615384615385</v>
      </c>
      <c r="O56" s="5"/>
      <c r="P56" s="5">
        <f t="shared" si="5"/>
        <v>0.38320610687022899</v>
      </c>
      <c r="Q56" s="5">
        <f t="shared" ref="Q56:U56" si="58">MIN(Q12/Q$42,1)</f>
        <v>0.26190476190476192</v>
      </c>
      <c r="R56" s="5">
        <f t="shared" si="58"/>
        <v>0.11764705882352941</v>
      </c>
      <c r="S56" s="5">
        <f t="shared" si="58"/>
        <v>0.75135135135135134</v>
      </c>
      <c r="T56" s="5">
        <f t="shared" si="58"/>
        <v>0</v>
      </c>
      <c r="U56" s="5">
        <f t="shared" si="58"/>
        <v>5.4455445544554455E-2</v>
      </c>
      <c r="V56" s="5">
        <v>0.79</v>
      </c>
      <c r="W56" s="5">
        <f t="shared" si="5"/>
        <v>0.25995091420176131</v>
      </c>
      <c r="Y56" s="6"/>
      <c r="Z56" s="5">
        <f t="shared" si="6"/>
        <v>0.43942780509611085</v>
      </c>
      <c r="AA56" s="5">
        <f t="shared" si="6"/>
        <v>0.14138769083316219</v>
      </c>
      <c r="AB56" s="5">
        <f t="shared" si="6"/>
        <v>0.38347912196732137</v>
      </c>
      <c r="AC56" s="5">
        <f t="shared" ref="AC56" si="59">MIN(AC12/AC$42,1)</f>
        <v>0.29262898827077011</v>
      </c>
      <c r="AD56" s="5">
        <f t="shared" ref="AD56" si="60">MIN(AD12/AD$42,1)</f>
        <v>0.79144942648592287</v>
      </c>
      <c r="AE56" s="6"/>
      <c r="AG56" s="5">
        <f t="shared" ref="AG56:AK56" si="61">MIN(AG12/AG$42,1)</f>
        <v>0.30056980056980059</v>
      </c>
      <c r="AH56" s="5">
        <f t="shared" si="61"/>
        <v>0.31305071714027732</v>
      </c>
      <c r="AI56" s="5">
        <f t="shared" si="61"/>
        <v>0.1</v>
      </c>
      <c r="AJ56" s="5">
        <f t="shared" si="61"/>
        <v>0.33333333333333331</v>
      </c>
      <c r="AK56" s="5">
        <f t="shared" si="61"/>
        <v>8.3155072230628513E-2</v>
      </c>
    </row>
    <row r="57" spans="1:37">
      <c r="A57" t="s">
        <v>22</v>
      </c>
      <c r="B57" t="s">
        <v>23</v>
      </c>
      <c r="D57" s="5">
        <f t="shared" si="4"/>
        <v>0</v>
      </c>
      <c r="E57" s="5">
        <f t="shared" si="4"/>
        <v>4.3478260869565216E-2</v>
      </c>
      <c r="F57" s="5">
        <f t="shared" si="4"/>
        <v>0.2</v>
      </c>
      <c r="G57" s="5">
        <f t="shared" si="4"/>
        <v>0</v>
      </c>
      <c r="H57" s="5">
        <f t="shared" ref="H57:I57" si="62">MIN(H13/H$42,1)</f>
        <v>0</v>
      </c>
      <c r="I57" s="5">
        <f t="shared" si="62"/>
        <v>0</v>
      </c>
      <c r="J57" s="5"/>
      <c r="L57" s="5">
        <f t="shared" si="5"/>
        <v>0</v>
      </c>
      <c r="M57" s="5">
        <f t="shared" si="5"/>
        <v>9.7560975609756101E-2</v>
      </c>
      <c r="N57" s="5">
        <f t="shared" ref="N57" si="63">MIN(N13/N$42,1)</f>
        <v>0</v>
      </c>
      <c r="O57" s="5"/>
      <c r="P57" s="5">
        <f t="shared" si="5"/>
        <v>6.4122137404580157E-2</v>
      </c>
      <c r="Q57" s="5">
        <f t="shared" ref="Q57:U57" si="64">MIN(Q13/Q$42,1)</f>
        <v>1.8518518518518517E-2</v>
      </c>
      <c r="R57" s="5">
        <f t="shared" si="64"/>
        <v>0.52941176470588236</v>
      </c>
      <c r="S57" s="5">
        <f t="shared" si="64"/>
        <v>0.12972972972972974</v>
      </c>
      <c r="T57" s="5">
        <f t="shared" si="64"/>
        <v>4.7619047619047616E-2</v>
      </c>
      <c r="U57" s="5">
        <f t="shared" si="64"/>
        <v>4.9504950495049506E-3</v>
      </c>
      <c r="V57" s="5">
        <v>0.18</v>
      </c>
      <c r="W57" s="5">
        <f t="shared" si="5"/>
        <v>4.1408711455334472E-2</v>
      </c>
      <c r="Y57" s="6"/>
      <c r="Z57" s="5">
        <f t="shared" si="6"/>
        <v>4.7161376843987482E-2</v>
      </c>
      <c r="AA57" s="5">
        <f t="shared" si="6"/>
        <v>0</v>
      </c>
      <c r="AB57" s="5">
        <f t="shared" si="6"/>
        <v>3.1040918151002322E-2</v>
      </c>
      <c r="AC57" s="5">
        <f t="shared" ref="AC57" si="65">MIN(AC13/AC$42,1)</f>
        <v>0.31337442628766549</v>
      </c>
      <c r="AD57" s="5">
        <f t="shared" ref="AD57" si="66">MIN(AD13/AD$42,1)</f>
        <v>0.24713242961418144</v>
      </c>
      <c r="AE57" s="6"/>
      <c r="AG57" s="5">
        <f t="shared" ref="AG57:AK57" si="67">MIN(AG13/AG$42,1)</f>
        <v>0.10754985754985755</v>
      </c>
      <c r="AH57" s="5">
        <f t="shared" si="67"/>
        <v>8.8423030538952591E-2</v>
      </c>
      <c r="AI57" s="5">
        <f t="shared" si="67"/>
        <v>0.1</v>
      </c>
      <c r="AJ57" s="5">
        <f t="shared" si="67"/>
        <v>0</v>
      </c>
      <c r="AK57" s="5">
        <f t="shared" si="67"/>
        <v>0</v>
      </c>
    </row>
    <row r="58" spans="1:37">
      <c r="A58" t="s">
        <v>24</v>
      </c>
      <c r="B58" t="s">
        <v>25</v>
      </c>
      <c r="D58" s="5">
        <f t="shared" si="4"/>
        <v>0.66666666666666663</v>
      </c>
      <c r="E58" s="5">
        <f t="shared" si="4"/>
        <v>1</v>
      </c>
      <c r="F58" s="5">
        <f t="shared" si="4"/>
        <v>0.5</v>
      </c>
      <c r="G58" s="5">
        <f t="shared" si="4"/>
        <v>0</v>
      </c>
      <c r="H58" s="5">
        <f t="shared" ref="H58:I58" si="68">MIN(H14/H$42,1)</f>
        <v>0.15384615384615385</v>
      </c>
      <c r="I58" s="5">
        <f t="shared" si="68"/>
        <v>0.14438502673796791</v>
      </c>
      <c r="J58" s="5"/>
      <c r="L58" s="5">
        <f t="shared" si="5"/>
        <v>0.29166666666666669</v>
      </c>
      <c r="M58" s="5">
        <f t="shared" si="5"/>
        <v>0.41463414634146339</v>
      </c>
      <c r="N58" s="5">
        <f t="shared" ref="N58" si="69">MIN(N14/N$42,1)</f>
        <v>0.38461538461538464</v>
      </c>
      <c r="O58" s="5"/>
      <c r="P58" s="5">
        <f>MIN(P14/P$42,1)</f>
        <v>0.41374045801526715</v>
      </c>
      <c r="Q58" s="5">
        <f t="shared" ref="Q58:U58" si="70">MIN(Q14/Q$42,1)</f>
        <v>0.59788359788359791</v>
      </c>
      <c r="R58" s="5">
        <f t="shared" si="70"/>
        <v>0.35294117647058826</v>
      </c>
      <c r="S58" s="5">
        <f t="shared" si="70"/>
        <v>0.15675675675675677</v>
      </c>
      <c r="T58" s="5">
        <f t="shared" si="70"/>
        <v>0.47619047619047616</v>
      </c>
      <c r="U58" s="5">
        <f t="shared" si="70"/>
        <v>0</v>
      </c>
      <c r="V58" s="5">
        <v>0.3</v>
      </c>
      <c r="W58" s="5">
        <f t="shared" si="5"/>
        <v>8.3038224079216669E-2</v>
      </c>
      <c r="Y58" s="6"/>
      <c r="Z58" s="5">
        <f t="shared" si="6"/>
        <v>0.45887349128296828</v>
      </c>
      <c r="AA58" s="5">
        <f t="shared" si="6"/>
        <v>0.27964332169507772</v>
      </c>
      <c r="AB58" s="5">
        <f t="shared" si="6"/>
        <v>0.60423781532875442</v>
      </c>
      <c r="AC58" s="5">
        <f t="shared" ref="AC58" si="71">MIN(AC14/AC$42,1)</f>
        <v>0.29516862153832513</v>
      </c>
      <c r="AD58" s="5">
        <f t="shared" ref="AD58" si="72">MIN(AD14/AD$42,1)</f>
        <v>0.53910323253388948</v>
      </c>
      <c r="AE58" s="6"/>
      <c r="AG58" s="5">
        <f t="shared" ref="AG58:AK58" si="73">MIN(AG14/AG$42,1)</f>
        <v>0.65099715099715094</v>
      </c>
      <c r="AH58" s="5">
        <f t="shared" si="73"/>
        <v>0.54991435208000805</v>
      </c>
      <c r="AI58" s="5">
        <f t="shared" si="73"/>
        <v>1</v>
      </c>
      <c r="AJ58" s="5">
        <f t="shared" si="73"/>
        <v>0.33333333333333331</v>
      </c>
      <c r="AK58" s="5">
        <f t="shared" si="73"/>
        <v>0.14641046677492062</v>
      </c>
    </row>
    <row r="59" spans="1:37">
      <c r="A59" t="s">
        <v>26</v>
      </c>
      <c r="B59" t="s">
        <v>27</v>
      </c>
      <c r="D59" s="5">
        <f t="shared" si="4"/>
        <v>0.33333333333333331</v>
      </c>
      <c r="E59" s="5">
        <f t="shared" si="4"/>
        <v>0.56521739130434778</v>
      </c>
      <c r="F59" s="5">
        <f t="shared" si="4"/>
        <v>0.1</v>
      </c>
      <c r="G59" s="5">
        <f t="shared" si="4"/>
        <v>0.6</v>
      </c>
      <c r="H59" s="5">
        <f t="shared" ref="H59:I59" si="74">MIN(H15/H$42,1)</f>
        <v>0.69230769230769229</v>
      </c>
      <c r="I59" s="5">
        <f t="shared" si="74"/>
        <v>0.65106951871657759</v>
      </c>
      <c r="J59" s="5"/>
      <c r="L59" s="5">
        <f t="shared" si="5"/>
        <v>5.5555555555555552E-2</v>
      </c>
      <c r="M59" s="5">
        <f t="shared" si="5"/>
        <v>0.65853658536585369</v>
      </c>
      <c r="N59" s="5">
        <f t="shared" ref="N59" si="75">MIN(N15/N$42,1)</f>
        <v>7.6923076923076927E-2</v>
      </c>
      <c r="O59" s="5"/>
      <c r="P59" s="5">
        <f t="shared" si="5"/>
        <v>1</v>
      </c>
      <c r="Q59" s="5">
        <f t="shared" ref="Q59:U59" si="76">MIN(Q15/Q$42,1)</f>
        <v>1</v>
      </c>
      <c r="R59" s="5">
        <f t="shared" si="76"/>
        <v>0.82352941176470584</v>
      </c>
      <c r="S59" s="5">
        <f t="shared" si="76"/>
        <v>1</v>
      </c>
      <c r="T59" s="5">
        <f t="shared" si="76"/>
        <v>9.5238095238095233E-2</v>
      </c>
      <c r="U59" s="5">
        <f t="shared" si="76"/>
        <v>0.37623762376237624</v>
      </c>
      <c r="V59" s="5">
        <v>0.99</v>
      </c>
      <c r="W59" s="5">
        <f t="shared" si="5"/>
        <v>0.92908885548563513</v>
      </c>
      <c r="Y59" s="6"/>
      <c r="Z59" s="5">
        <f t="shared" si="6"/>
        <v>1</v>
      </c>
      <c r="AA59" s="5">
        <f t="shared" si="6"/>
        <v>1</v>
      </c>
      <c r="AB59" s="5">
        <f t="shared" si="6"/>
        <v>0.91895717749819095</v>
      </c>
      <c r="AC59" s="5">
        <f t="shared" ref="AC59" si="77">MIN(AC15/AC$42,1)</f>
        <v>0.68810862735595568</v>
      </c>
      <c r="AD59" s="5">
        <f t="shared" ref="AD59" si="78">MIN(AD15/AD$42,1)</f>
        <v>1</v>
      </c>
      <c r="AE59" s="6"/>
      <c r="AG59" s="5">
        <f t="shared" ref="AG59:AK59" si="79">MIN(AG15/AG$42,1)</f>
        <v>0.66239316239316237</v>
      </c>
      <c r="AH59" s="5">
        <f t="shared" si="79"/>
        <v>0.60669035262675231</v>
      </c>
      <c r="AI59" s="5">
        <f t="shared" si="79"/>
        <v>0.4</v>
      </c>
      <c r="AJ59" s="5">
        <f t="shared" si="79"/>
        <v>0.66666666666666663</v>
      </c>
      <c r="AK59" s="5">
        <f t="shared" si="79"/>
        <v>0.6590053634729115</v>
      </c>
    </row>
    <row r="60" spans="1:37">
      <c r="A60" t="s">
        <v>28</v>
      </c>
      <c r="B60" t="s">
        <v>29</v>
      </c>
      <c r="D60" s="5">
        <f t="shared" si="4"/>
        <v>0</v>
      </c>
      <c r="E60" s="5">
        <f t="shared" si="4"/>
        <v>0.13043478260869565</v>
      </c>
      <c r="F60" s="5">
        <f t="shared" si="4"/>
        <v>0.2</v>
      </c>
      <c r="G60" s="5">
        <f t="shared" si="4"/>
        <v>0</v>
      </c>
      <c r="H60" s="5">
        <f t="shared" ref="H60:I60" si="80">MIN(H16/H$42,1)</f>
        <v>7.6923076923076927E-2</v>
      </c>
      <c r="I60" s="5">
        <f t="shared" si="80"/>
        <v>1.2032085561497326E-2</v>
      </c>
      <c r="J60" s="5"/>
      <c r="L60" s="5">
        <f t="shared" si="5"/>
        <v>9.7222222222222224E-2</v>
      </c>
      <c r="M60" s="5">
        <f t="shared" si="5"/>
        <v>0.31707317073170732</v>
      </c>
      <c r="N60" s="5">
        <f t="shared" ref="N60" si="81">MIN(N16/N$42,1)</f>
        <v>0</v>
      </c>
      <c r="O60" s="5"/>
      <c r="P60" s="5">
        <f t="shared" si="5"/>
        <v>4.1221374045801527E-2</v>
      </c>
      <c r="Q60" s="5">
        <f t="shared" ref="Q60:U60" si="82">MIN(Q16/Q$42,1)</f>
        <v>3.1746031746031744E-2</v>
      </c>
      <c r="R60" s="5">
        <f t="shared" si="82"/>
        <v>0</v>
      </c>
      <c r="S60" s="5">
        <f t="shared" si="82"/>
        <v>8.1081081081081086E-2</v>
      </c>
      <c r="T60" s="5">
        <f t="shared" si="82"/>
        <v>0</v>
      </c>
      <c r="U60" s="5">
        <f t="shared" si="82"/>
        <v>0</v>
      </c>
      <c r="V60" s="5">
        <v>0.02</v>
      </c>
      <c r="W60" s="5">
        <f t="shared" si="5"/>
        <v>3.6517116336738767E-4</v>
      </c>
      <c r="Y60" s="6"/>
      <c r="Z60" s="5">
        <f t="shared" si="6"/>
        <v>4.6267322306660703E-2</v>
      </c>
      <c r="AA60" s="5">
        <f t="shared" si="6"/>
        <v>2.5501471897035667E-3</v>
      </c>
      <c r="AB60" s="5">
        <f t="shared" si="6"/>
        <v>6.0494877296329685E-2</v>
      </c>
      <c r="AC60" s="5">
        <f t="shared" ref="AC60" si="83">MIN(AC16/AC$42,1)</f>
        <v>3.5114837491724928E-2</v>
      </c>
      <c r="AD60" s="5">
        <f t="shared" ref="AD60" si="84">MIN(AD16/AD$42,1)</f>
        <v>0.20750782064650677</v>
      </c>
      <c r="AE60" s="6"/>
      <c r="AG60" s="5">
        <f t="shared" ref="AG60:AK60" si="85">MIN(AG16/AG$42,1)</f>
        <v>0.28703703703703703</v>
      </c>
      <c r="AH60" s="5">
        <f t="shared" si="85"/>
        <v>0.67039183854902251</v>
      </c>
      <c r="AI60" s="5">
        <f t="shared" si="85"/>
        <v>0</v>
      </c>
      <c r="AJ60" s="5">
        <f t="shared" si="85"/>
        <v>0</v>
      </c>
      <c r="AK60" s="5">
        <f t="shared" si="85"/>
        <v>0</v>
      </c>
    </row>
    <row r="61" spans="1:37">
      <c r="A61" t="s">
        <v>30</v>
      </c>
      <c r="B61" t="s">
        <v>31</v>
      </c>
      <c r="D61" s="5">
        <f t="shared" si="4"/>
        <v>0</v>
      </c>
      <c r="E61" s="5">
        <f t="shared" si="4"/>
        <v>0.86956521739130432</v>
      </c>
      <c r="F61" s="5">
        <f t="shared" si="4"/>
        <v>0.5</v>
      </c>
      <c r="G61" s="5">
        <f t="shared" si="4"/>
        <v>0.2</v>
      </c>
      <c r="H61" s="5">
        <f t="shared" ref="H61:I61" si="86">MIN(H17/H$42,1)</f>
        <v>0.46153846153846156</v>
      </c>
      <c r="I61" s="5">
        <f t="shared" si="86"/>
        <v>1</v>
      </c>
      <c r="J61" s="5"/>
      <c r="L61" s="5">
        <f t="shared" si="5"/>
        <v>1</v>
      </c>
      <c r="M61" s="5">
        <f t="shared" si="5"/>
        <v>0.95121951219512191</v>
      </c>
      <c r="N61" s="5">
        <f t="shared" ref="N61" si="87">MIN(N17/N$42,1)</f>
        <v>0.61538461538461542</v>
      </c>
      <c r="O61" s="5"/>
      <c r="P61" s="5">
        <f t="shared" si="5"/>
        <v>0.42137404580152671</v>
      </c>
      <c r="Q61" s="5">
        <f t="shared" ref="Q61:U61" si="88">MIN(Q17/Q$42,1)</f>
        <v>0.55291005291005291</v>
      </c>
      <c r="R61" s="5">
        <f t="shared" si="88"/>
        <v>0.6470588235294118</v>
      </c>
      <c r="S61" s="5">
        <f t="shared" si="88"/>
        <v>0.24864864864864866</v>
      </c>
      <c r="T61" s="5">
        <f t="shared" si="88"/>
        <v>0.38095238095238093</v>
      </c>
      <c r="U61" s="5">
        <f t="shared" si="88"/>
        <v>9.9009900990099011E-3</v>
      </c>
      <c r="V61" s="5">
        <v>0.17</v>
      </c>
      <c r="W61" s="5">
        <f t="shared" si="5"/>
        <v>0.19037306905131929</v>
      </c>
      <c r="Y61" s="6"/>
      <c r="Z61" s="5">
        <f t="shared" si="6"/>
        <v>0.77134555207867683</v>
      </c>
      <c r="AA61" s="5">
        <f t="shared" si="6"/>
        <v>0.42075717121927841</v>
      </c>
      <c r="AB61" s="5">
        <f t="shared" si="6"/>
        <v>0.9452626099762591</v>
      </c>
      <c r="AC61" s="5">
        <f t="shared" ref="AC61" si="89">MIN(AC17/AC$42,1)</f>
        <v>0.84042482428327536</v>
      </c>
      <c r="AD61" s="5">
        <f t="shared" ref="AD61" si="90">MIN(AD17/AD$42,1)</f>
        <v>0.72054223149113661</v>
      </c>
      <c r="AE61" s="6"/>
      <c r="AG61" s="5">
        <f t="shared" ref="AG61:AK61" si="91">MIN(AG17/AG$42,1)</f>
        <v>0.62037037037037035</v>
      </c>
      <c r="AH61" s="5">
        <f t="shared" si="91"/>
        <v>0.68230764217679218</v>
      </c>
      <c r="AI61" s="5">
        <f t="shared" si="91"/>
        <v>0.7</v>
      </c>
      <c r="AJ61" s="5">
        <f t="shared" si="91"/>
        <v>0.66666666666666663</v>
      </c>
      <c r="AK61" s="5">
        <f t="shared" si="91"/>
        <v>0.2129970190395517</v>
      </c>
    </row>
    <row r="62" spans="1:37">
      <c r="A62" t="s">
        <v>32</v>
      </c>
      <c r="B62" t="s">
        <v>33</v>
      </c>
      <c r="D62" s="5">
        <f t="shared" si="4"/>
        <v>0</v>
      </c>
      <c r="E62" s="5">
        <f t="shared" si="4"/>
        <v>0.34782608695652173</v>
      </c>
      <c r="F62" s="5">
        <f t="shared" si="4"/>
        <v>0.3</v>
      </c>
      <c r="G62" s="5">
        <f t="shared" si="4"/>
        <v>0.4</v>
      </c>
      <c r="H62" s="5">
        <f t="shared" ref="H62:I62" si="92">MIN(H18/H$42,1)</f>
        <v>0.30769230769230771</v>
      </c>
      <c r="I62" s="5">
        <f t="shared" si="92"/>
        <v>0.24064171122994651</v>
      </c>
      <c r="J62" s="5"/>
      <c r="L62" s="5">
        <f t="shared" si="5"/>
        <v>0.2361111111111111</v>
      </c>
      <c r="M62" s="5">
        <f t="shared" si="5"/>
        <v>0.3902439024390244</v>
      </c>
      <c r="N62" s="5">
        <f t="shared" ref="N62" si="93">MIN(N18/N$42,1)</f>
        <v>0.23076923076923078</v>
      </c>
      <c r="O62" s="5"/>
      <c r="P62" s="5">
        <f t="shared" si="5"/>
        <v>0.28854961832061071</v>
      </c>
      <c r="Q62" s="5">
        <f t="shared" ref="Q62:U62" si="94">MIN(Q18/Q$42,1)</f>
        <v>0.32539682539682541</v>
      </c>
      <c r="R62" s="5">
        <f t="shared" si="94"/>
        <v>0.11764705882352941</v>
      </c>
      <c r="S62" s="5">
        <f t="shared" si="94"/>
        <v>0.13513513513513514</v>
      </c>
      <c r="T62" s="5">
        <f t="shared" si="94"/>
        <v>1</v>
      </c>
      <c r="U62" s="5">
        <f t="shared" si="94"/>
        <v>8.9108910891089105E-2</v>
      </c>
      <c r="V62" s="5">
        <v>0.15</v>
      </c>
      <c r="W62" s="5">
        <f t="shared" si="5"/>
        <v>0.58847757594286343</v>
      </c>
      <c r="Y62" s="6"/>
      <c r="Z62" s="5">
        <f t="shared" si="6"/>
        <v>0.38869021010281629</v>
      </c>
      <c r="AA62" s="5">
        <f t="shared" si="6"/>
        <v>0.17133908400082151</v>
      </c>
      <c r="AB62" s="5">
        <f t="shared" si="6"/>
        <v>0.46701029619002887</v>
      </c>
      <c r="AC62" s="5">
        <f t="shared" ref="AC62" si="95">MIN(AC18/AC$42,1)</f>
        <v>0.27475426947722464</v>
      </c>
      <c r="AD62" s="5">
        <f t="shared" ref="AD62" si="96">MIN(AD18/AD$42,1)</f>
        <v>0.36913451511991657</v>
      </c>
      <c r="AE62" s="6"/>
      <c r="AG62" s="5">
        <f t="shared" ref="AG62:AK62" si="97">MIN(AG18/AG$42,1)</f>
        <v>0.37820512820512819</v>
      </c>
      <c r="AH62" s="5">
        <f t="shared" si="97"/>
        <v>0.36644386312785138</v>
      </c>
      <c r="AI62" s="5">
        <f t="shared" si="97"/>
        <v>0.1</v>
      </c>
      <c r="AJ62" s="5">
        <f t="shared" si="97"/>
        <v>0.66666666666666663</v>
      </c>
      <c r="AK62" s="5">
        <f t="shared" si="97"/>
        <v>0.36500507171205582</v>
      </c>
    </row>
    <row r="63" spans="1:37">
      <c r="A63" t="s">
        <v>34</v>
      </c>
      <c r="B63" t="s">
        <v>35</v>
      </c>
      <c r="D63" s="5">
        <f t="shared" si="4"/>
        <v>0</v>
      </c>
      <c r="E63" s="5">
        <f t="shared" si="4"/>
        <v>0.39130434782608697</v>
      </c>
      <c r="F63" s="5">
        <f t="shared" si="4"/>
        <v>0.1</v>
      </c>
      <c r="G63" s="5">
        <f t="shared" si="4"/>
        <v>0.8</v>
      </c>
      <c r="H63" s="5">
        <f t="shared" ref="H63:I63" si="98">MIN(H19/H$42,1)</f>
        <v>0.15384615384615385</v>
      </c>
      <c r="I63" s="5">
        <f t="shared" si="98"/>
        <v>6.1497326203208559E-2</v>
      </c>
      <c r="J63" s="5"/>
      <c r="L63" s="5">
        <f t="shared" si="5"/>
        <v>0.1111111111111111</v>
      </c>
      <c r="M63" s="5">
        <f t="shared" si="5"/>
        <v>0.31707317073170732</v>
      </c>
      <c r="N63" s="5">
        <f t="shared" ref="N63" si="99">MIN(N19/N$42,1)</f>
        <v>7.6923076923076927E-2</v>
      </c>
      <c r="O63" s="5"/>
      <c r="P63" s="5">
        <f t="shared" si="5"/>
        <v>0.12366412213740458</v>
      </c>
      <c r="Q63" s="5">
        <f t="shared" ref="Q63:U63" si="100">MIN(Q19/Q$42,1)</f>
        <v>3.439153439153439E-2</v>
      </c>
      <c r="R63" s="5">
        <f t="shared" si="100"/>
        <v>0.29411764705882354</v>
      </c>
      <c r="S63" s="5">
        <f t="shared" si="100"/>
        <v>0.24864864864864866</v>
      </c>
      <c r="T63" s="5">
        <f t="shared" si="100"/>
        <v>0</v>
      </c>
      <c r="U63" s="5">
        <f t="shared" si="100"/>
        <v>8.4158415841584164E-2</v>
      </c>
      <c r="V63" s="5">
        <v>0.85</v>
      </c>
      <c r="W63" s="5">
        <f t="shared" si="5"/>
        <v>0.3677613309215052</v>
      </c>
      <c r="Y63" s="6"/>
      <c r="Z63" s="5">
        <f t="shared" si="6"/>
        <v>0.19244523915958872</v>
      </c>
      <c r="AA63" s="5">
        <f t="shared" si="6"/>
        <v>0.10186896693366194</v>
      </c>
      <c r="AB63" s="5">
        <f t="shared" si="6"/>
        <v>9.2297535770055991E-2</v>
      </c>
      <c r="AC63" s="5">
        <f t="shared" ref="AC63" si="101">MIN(AC19/AC$42,1)</f>
        <v>0.15608618117431669</v>
      </c>
      <c r="AD63" s="5">
        <f t="shared" ref="AD63" si="102">MIN(AD19/AD$42,1)</f>
        <v>0.41293013555787278</v>
      </c>
      <c r="AE63" s="6"/>
      <c r="AG63" s="5">
        <f t="shared" ref="AG63:AK63" si="103">MIN(AG19/AG$42,1)</f>
        <v>0.16452991452991453</v>
      </c>
      <c r="AH63" s="5">
        <f t="shared" si="103"/>
        <v>0.19956146888562246</v>
      </c>
      <c r="AI63" s="5">
        <f t="shared" si="103"/>
        <v>0</v>
      </c>
      <c r="AJ63" s="5">
        <f t="shared" si="103"/>
        <v>0.33333333333333331</v>
      </c>
      <c r="AK63" s="5">
        <f t="shared" si="103"/>
        <v>0.13592076503282144</v>
      </c>
    </row>
    <row r="64" spans="1:37">
      <c r="A64" t="s">
        <v>36</v>
      </c>
      <c r="B64" t="s">
        <v>37</v>
      </c>
      <c r="D64" s="5">
        <f t="shared" si="4"/>
        <v>0</v>
      </c>
      <c r="E64" s="5">
        <f t="shared" si="4"/>
        <v>4.3478260869565216E-2</v>
      </c>
      <c r="F64" s="5">
        <f t="shared" si="4"/>
        <v>0.1</v>
      </c>
      <c r="G64" s="5">
        <f t="shared" si="4"/>
        <v>0</v>
      </c>
      <c r="H64" s="5">
        <f t="shared" ref="H64:I64" si="104">MIN(H20/H$42,1)</f>
        <v>0</v>
      </c>
      <c r="I64" s="5">
        <f t="shared" si="104"/>
        <v>0</v>
      </c>
      <c r="J64" s="5"/>
      <c r="L64" s="5">
        <f t="shared" si="5"/>
        <v>5.5555555555555552E-2</v>
      </c>
      <c r="M64" s="5">
        <f t="shared" si="5"/>
        <v>0.21951219512195122</v>
      </c>
      <c r="N64" s="5">
        <f t="shared" ref="N64" si="105">MIN(N20/N$42,1)</f>
        <v>7.6923076923076927E-2</v>
      </c>
      <c r="O64" s="5"/>
      <c r="P64" s="5">
        <f t="shared" si="5"/>
        <v>4.5801526717557252E-2</v>
      </c>
      <c r="Q64" s="5">
        <f t="shared" ref="Q64:U64" si="106">MIN(Q20/Q$42,1)</f>
        <v>5.2910052910052907E-2</v>
      </c>
      <c r="R64" s="5">
        <f t="shared" si="106"/>
        <v>0</v>
      </c>
      <c r="S64" s="5">
        <f t="shared" si="106"/>
        <v>4.8648648648648651E-2</v>
      </c>
      <c r="T64" s="5">
        <f t="shared" si="106"/>
        <v>0</v>
      </c>
      <c r="U64" s="5">
        <f t="shared" si="106"/>
        <v>4.9504950495049506E-3</v>
      </c>
      <c r="V64" s="5">
        <v>0.09</v>
      </c>
      <c r="W64" s="5">
        <f t="shared" si="5"/>
        <v>0.17254762086740891</v>
      </c>
      <c r="Y64" s="6"/>
      <c r="Z64" s="5">
        <f t="shared" si="6"/>
        <v>6.0795708538220833E-2</v>
      </c>
      <c r="AA64" s="5">
        <f t="shared" si="6"/>
        <v>1.2442664475936196E-2</v>
      </c>
      <c r="AB64" s="5">
        <f t="shared" si="6"/>
        <v>0.12635367603184075</v>
      </c>
      <c r="AC64" s="5">
        <f t="shared" ref="AC64" si="107">MIN(AC20/AC$42,1)</f>
        <v>2.2292822142049432E-2</v>
      </c>
      <c r="AD64" s="5">
        <f t="shared" ref="AD64" si="108">MIN(AD20/AD$42,1)</f>
        <v>0.14181438998957246</v>
      </c>
      <c r="AE64" s="6"/>
      <c r="AG64" s="5">
        <f t="shared" ref="AG64:AK64" si="109">MIN(AG20/AG$42,1)</f>
        <v>0.28774928774928776</v>
      </c>
      <c r="AH64" s="5">
        <f t="shared" si="109"/>
        <v>0.83334019381599056</v>
      </c>
      <c r="AI64" s="5">
        <f t="shared" si="109"/>
        <v>0</v>
      </c>
      <c r="AJ64" s="5">
        <f t="shared" si="109"/>
        <v>0.33333333333333331</v>
      </c>
      <c r="AK64" s="5">
        <f t="shared" si="109"/>
        <v>1</v>
      </c>
    </row>
    <row r="65" spans="1:37">
      <c r="A65" t="s">
        <v>38</v>
      </c>
      <c r="B65" t="s">
        <v>39</v>
      </c>
      <c r="D65" s="5">
        <f t="shared" si="4"/>
        <v>0</v>
      </c>
      <c r="E65" s="5">
        <f t="shared" si="4"/>
        <v>8.6956521739130432E-2</v>
      </c>
      <c r="F65" s="5">
        <f t="shared" si="4"/>
        <v>0.3</v>
      </c>
      <c r="G65" s="5">
        <f t="shared" si="4"/>
        <v>0.4</v>
      </c>
      <c r="H65" s="5">
        <f t="shared" ref="H65:I65" si="110">MIN(H21/H$42,1)</f>
        <v>7.6923076923076927E-2</v>
      </c>
      <c r="I65" s="5">
        <f t="shared" si="110"/>
        <v>5.3475935828877002E-3</v>
      </c>
      <c r="J65" s="5"/>
      <c r="L65" s="5">
        <f t="shared" si="5"/>
        <v>9.7222222222222224E-2</v>
      </c>
      <c r="M65" s="5">
        <f t="shared" si="5"/>
        <v>0.36585365853658536</v>
      </c>
      <c r="N65" s="5">
        <f t="shared" ref="N65" si="111">MIN(N21/N$42,1)</f>
        <v>0.15384615384615385</v>
      </c>
      <c r="O65" s="5"/>
      <c r="P65" s="5">
        <f t="shared" si="5"/>
        <v>9.465648854961832E-2</v>
      </c>
      <c r="Q65" s="5">
        <f t="shared" ref="Q65:U65" si="112">MIN(Q21/Q$42,1)</f>
        <v>8.9947089947089942E-2</v>
      </c>
      <c r="R65" s="5">
        <f t="shared" si="112"/>
        <v>0</v>
      </c>
      <c r="S65" s="5">
        <f t="shared" si="112"/>
        <v>0.13513513513513514</v>
      </c>
      <c r="T65" s="5">
        <f t="shared" si="112"/>
        <v>0.14285714285714285</v>
      </c>
      <c r="U65" s="5">
        <f t="shared" si="112"/>
        <v>0</v>
      </c>
      <c r="V65" s="5">
        <v>0.15</v>
      </c>
      <c r="W65" s="5">
        <f t="shared" si="5"/>
        <v>0.81612358071556568</v>
      </c>
      <c r="Y65" s="6"/>
      <c r="Z65" s="5">
        <f t="shared" si="6"/>
        <v>0.2521233795261511</v>
      </c>
      <c r="AA65" s="5">
        <f t="shared" si="6"/>
        <v>0.25876292188676664</v>
      </c>
      <c r="AB65" s="5">
        <f t="shared" si="6"/>
        <v>0.37625528457348895</v>
      </c>
      <c r="AC65" s="5">
        <f t="shared" ref="AC65" si="113">MIN(AC21/AC$42,1)</f>
        <v>0.15298995587680983</v>
      </c>
      <c r="AD65" s="5">
        <f t="shared" ref="AD65" si="114">MIN(AD21/AD$42,1)</f>
        <v>0.3295099061522419</v>
      </c>
      <c r="AE65" s="6"/>
      <c r="AG65" s="5">
        <f t="shared" ref="AG65:AK65" si="115">MIN(AG21/AG$42,1)</f>
        <v>0.38960113960113962</v>
      </c>
      <c r="AH65" s="5">
        <f t="shared" si="115"/>
        <v>0.4046698861271672</v>
      </c>
      <c r="AI65" s="5">
        <f t="shared" si="115"/>
        <v>0</v>
      </c>
      <c r="AJ65" s="5">
        <f t="shared" si="115"/>
        <v>1</v>
      </c>
      <c r="AK65" s="5">
        <f t="shared" si="115"/>
        <v>0.55068715780931676</v>
      </c>
    </row>
    <row r="66" spans="1:37">
      <c r="A66" t="s">
        <v>40</v>
      </c>
      <c r="B66" t="s">
        <v>41</v>
      </c>
      <c r="D66" s="5">
        <f t="shared" si="4"/>
        <v>0.33333333333333331</v>
      </c>
      <c r="E66" s="5">
        <f t="shared" si="4"/>
        <v>0.69565217391304346</v>
      </c>
      <c r="F66" s="5">
        <f t="shared" si="4"/>
        <v>1</v>
      </c>
      <c r="G66" s="5">
        <f t="shared" si="4"/>
        <v>0.2</v>
      </c>
      <c r="H66" s="5">
        <f t="shared" ref="H66:I66" si="116">MIN(H22/H$42,1)</f>
        <v>0.30769230769230771</v>
      </c>
      <c r="I66" s="5">
        <f t="shared" si="116"/>
        <v>0.2700534759358289</v>
      </c>
      <c r="J66" s="5"/>
      <c r="L66" s="5">
        <f t="shared" si="5"/>
        <v>0.65277777777777779</v>
      </c>
      <c r="M66" s="5">
        <f t="shared" si="5"/>
        <v>1</v>
      </c>
      <c r="N66" s="5">
        <f t="shared" ref="N66" si="117">MIN(N22/N$42,1)</f>
        <v>1</v>
      </c>
      <c r="O66" s="5"/>
      <c r="P66" s="5">
        <f t="shared" si="5"/>
        <v>0.52824427480916025</v>
      </c>
      <c r="Q66" s="5">
        <f t="shared" ref="Q66:U66" si="118">MIN(Q22/Q$42,1)</f>
        <v>0.64550264550264547</v>
      </c>
      <c r="R66" s="5">
        <f t="shared" si="118"/>
        <v>0.47058823529411764</v>
      </c>
      <c r="S66" s="5">
        <f t="shared" si="118"/>
        <v>0.21621621621621623</v>
      </c>
      <c r="T66" s="5">
        <f t="shared" si="118"/>
        <v>0.7142857142857143</v>
      </c>
      <c r="U66" s="5">
        <f t="shared" si="118"/>
        <v>0.19306930693069307</v>
      </c>
      <c r="V66" s="5">
        <v>0.3</v>
      </c>
      <c r="W66" s="5">
        <f t="shared" si="5"/>
        <v>0.1125066877277012</v>
      </c>
      <c r="Y66" s="6"/>
      <c r="Z66" s="5">
        <f t="shared" si="6"/>
        <v>0.78721502011622713</v>
      </c>
      <c r="AA66" s="5">
        <f t="shared" si="6"/>
        <v>0.34839460532621347</v>
      </c>
      <c r="AB66" s="5">
        <f t="shared" si="6"/>
        <v>0.97278047913466303</v>
      </c>
      <c r="AC66" s="5">
        <f t="shared" ref="AC66" si="119">MIN(AC22/AC$42,1)</f>
        <v>0.81873424831674102</v>
      </c>
      <c r="AD66" s="5">
        <f t="shared" ref="AD66" si="120">MIN(AD22/AD$42,1)</f>
        <v>0.76329509906152238</v>
      </c>
      <c r="AE66" s="6"/>
      <c r="AG66" s="5">
        <f t="shared" ref="AG66:AK66" si="121">MIN(AG22/AG$42,1)</f>
        <v>1</v>
      </c>
      <c r="AH66" s="5">
        <f t="shared" si="121"/>
        <v>0.93047670881687417</v>
      </c>
      <c r="AI66" s="5">
        <f t="shared" si="121"/>
        <v>0.2</v>
      </c>
      <c r="AJ66" s="5">
        <f t="shared" si="121"/>
        <v>0.66666666666666663</v>
      </c>
      <c r="AK66" s="5">
        <f t="shared" si="121"/>
        <v>0.35182294118843455</v>
      </c>
    </row>
    <row r="67" spans="1:37">
      <c r="A67" t="s">
        <v>42</v>
      </c>
      <c r="B67" t="s">
        <v>43</v>
      </c>
      <c r="D67" s="5">
        <f t="shared" ref="D67:I84" si="122">MIN(D23/D$42,1)</f>
        <v>0.33333333333333331</v>
      </c>
      <c r="E67" s="5">
        <f t="shared" si="122"/>
        <v>0.30434782608695654</v>
      </c>
      <c r="F67" s="5">
        <f t="shared" si="122"/>
        <v>0.3</v>
      </c>
      <c r="G67" s="5">
        <f t="shared" si="122"/>
        <v>0.2</v>
      </c>
      <c r="H67" s="5">
        <f t="shared" si="122"/>
        <v>0.15384615384615385</v>
      </c>
      <c r="I67" s="5">
        <f t="shared" si="122"/>
        <v>0.16577540106951871</v>
      </c>
      <c r="J67" s="5"/>
      <c r="L67" s="5">
        <f t="shared" ref="L67:W84" si="123">MIN(L23/L$42,1)</f>
        <v>0.29166666666666669</v>
      </c>
      <c r="M67" s="5">
        <f t="shared" si="123"/>
        <v>0.26829268292682928</v>
      </c>
      <c r="N67" s="5">
        <f t="shared" si="123"/>
        <v>0.23076923076923078</v>
      </c>
      <c r="O67" s="5"/>
      <c r="P67" s="5">
        <f t="shared" si="123"/>
        <v>0.17557251908396945</v>
      </c>
      <c r="Q67" s="5">
        <f t="shared" si="123"/>
        <v>0.23280423280423279</v>
      </c>
      <c r="R67" s="5">
        <f t="shared" si="123"/>
        <v>0</v>
      </c>
      <c r="S67" s="5">
        <f t="shared" si="123"/>
        <v>0.13513513513513514</v>
      </c>
      <c r="T67" s="5">
        <f t="shared" si="123"/>
        <v>9.5238095238095233E-2</v>
      </c>
      <c r="U67" s="5">
        <f t="shared" si="123"/>
        <v>0</v>
      </c>
      <c r="V67" s="5">
        <v>0.12</v>
      </c>
      <c r="W67" s="5">
        <f t="shared" si="123"/>
        <v>0.35227127971261879</v>
      </c>
      <c r="Y67" s="6"/>
      <c r="Z67" s="5">
        <f t="shared" ref="Z67:AC84" si="124">MIN(Z23/Z$42,1)</f>
        <v>0.36522127849798836</v>
      </c>
      <c r="AA67" s="5">
        <f t="shared" si="124"/>
        <v>0.18984048743752996</v>
      </c>
      <c r="AB67" s="5">
        <f t="shared" si="124"/>
        <v>0.67151852933335021</v>
      </c>
      <c r="AC67" s="5">
        <f t="shared" si="124"/>
        <v>0.17989068978514888</v>
      </c>
      <c r="AD67" s="5">
        <f t="shared" ref="AD67" si="125">MIN(AD23/AD$42,1)</f>
        <v>0.3472367049009385</v>
      </c>
      <c r="AE67" s="6"/>
      <c r="AG67" s="5">
        <f t="shared" ref="AG67:AK67" si="126">MIN(AG23/AG$42,1)</f>
        <v>0.25</v>
      </c>
      <c r="AH67" s="5">
        <f t="shared" si="126"/>
        <v>0.30808121365248597</v>
      </c>
      <c r="AI67" s="5">
        <f t="shared" si="126"/>
        <v>0.2</v>
      </c>
      <c r="AJ67" s="5">
        <f t="shared" si="126"/>
        <v>0.66666666666666663</v>
      </c>
      <c r="AK67" s="5">
        <f t="shared" si="126"/>
        <v>0.11732819099030906</v>
      </c>
    </row>
    <row r="68" spans="1:37">
      <c r="A68" t="s">
        <v>44</v>
      </c>
      <c r="B68" t="s">
        <v>45</v>
      </c>
      <c r="D68" s="5">
        <f t="shared" si="122"/>
        <v>0</v>
      </c>
      <c r="E68" s="5">
        <f t="shared" si="122"/>
        <v>0.30434782608695654</v>
      </c>
      <c r="F68" s="5">
        <f t="shared" si="122"/>
        <v>0.4</v>
      </c>
      <c r="G68" s="5">
        <f t="shared" si="122"/>
        <v>0</v>
      </c>
      <c r="H68" s="5">
        <f t="shared" si="122"/>
        <v>0.15384615384615385</v>
      </c>
      <c r="I68" s="5">
        <f t="shared" si="122"/>
        <v>0.18716577540106952</v>
      </c>
      <c r="J68" s="5"/>
      <c r="L68" s="5">
        <f t="shared" si="123"/>
        <v>0.20833333333333334</v>
      </c>
      <c r="M68" s="5">
        <f t="shared" si="123"/>
        <v>0.34146341463414637</v>
      </c>
      <c r="N68" s="5">
        <f t="shared" si="123"/>
        <v>0.15384615384615385</v>
      </c>
      <c r="O68" s="5"/>
      <c r="P68" s="5">
        <f t="shared" si="123"/>
        <v>0.19083969465648856</v>
      </c>
      <c r="Q68" s="5">
        <f t="shared" si="123"/>
        <v>0.24867724867724866</v>
      </c>
      <c r="R68" s="5">
        <f t="shared" si="123"/>
        <v>0.29411764705882354</v>
      </c>
      <c r="S68" s="5">
        <f t="shared" si="123"/>
        <v>0.11351351351351352</v>
      </c>
      <c r="T68" s="5">
        <f t="shared" si="123"/>
        <v>0</v>
      </c>
      <c r="U68" s="5">
        <f t="shared" si="123"/>
        <v>2.4752475247524754E-2</v>
      </c>
      <c r="V68" s="5">
        <v>0.2</v>
      </c>
      <c r="W68" s="5">
        <f t="shared" si="123"/>
        <v>4.9595339396873118E-3</v>
      </c>
      <c r="Y68" s="6"/>
      <c r="Z68" s="5">
        <f t="shared" si="124"/>
        <v>0.38869021010281629</v>
      </c>
      <c r="AA68" s="5">
        <f t="shared" si="124"/>
        <v>0.29193195043472309</v>
      </c>
      <c r="AB68" s="5">
        <f t="shared" si="124"/>
        <v>0.50889331826780249</v>
      </c>
      <c r="AC68" s="5">
        <f t="shared" si="124"/>
        <v>0.54387929314205896</v>
      </c>
      <c r="AD68" s="5">
        <f t="shared" ref="AD68" si="127">MIN(AD24/AD$42,1)</f>
        <v>0.3670490093847758</v>
      </c>
      <c r="AE68" s="6"/>
      <c r="AG68" s="5">
        <f t="shared" ref="AG68:AK68" si="128">MIN(AG24/AG$42,1)</f>
        <v>0.22435897435897437</v>
      </c>
      <c r="AH68" s="5">
        <f t="shared" si="128"/>
        <v>0.49827007582588406</v>
      </c>
      <c r="AI68" s="5">
        <f t="shared" si="128"/>
        <v>0.2</v>
      </c>
      <c r="AJ68" s="5">
        <f t="shared" si="128"/>
        <v>0.66666666666666663</v>
      </c>
      <c r="AK68" s="5">
        <f t="shared" si="128"/>
        <v>0.16065095510387714</v>
      </c>
    </row>
    <row r="69" spans="1:37">
      <c r="A69" t="s">
        <v>46</v>
      </c>
      <c r="B69" t="s">
        <v>47</v>
      </c>
      <c r="D69" s="5">
        <f t="shared" si="122"/>
        <v>1</v>
      </c>
      <c r="E69" s="5">
        <f t="shared" si="122"/>
        <v>1</v>
      </c>
      <c r="F69" s="5">
        <f t="shared" si="122"/>
        <v>1</v>
      </c>
      <c r="G69" s="5">
        <f t="shared" si="122"/>
        <v>1</v>
      </c>
      <c r="H69" s="5">
        <f t="shared" si="122"/>
        <v>0.76923076923076927</v>
      </c>
      <c r="I69" s="5">
        <f t="shared" si="122"/>
        <v>0.64304812834224601</v>
      </c>
      <c r="J69" s="5"/>
      <c r="L69" s="5">
        <f t="shared" si="123"/>
        <v>0.41666666666666669</v>
      </c>
      <c r="M69" s="5">
        <f t="shared" si="123"/>
        <v>1</v>
      </c>
      <c r="N69" s="5">
        <f t="shared" si="123"/>
        <v>0.30769230769230771</v>
      </c>
      <c r="O69" s="5"/>
      <c r="P69" s="5">
        <f t="shared" si="123"/>
        <v>1</v>
      </c>
      <c r="Q69" s="5">
        <f t="shared" si="123"/>
        <v>1</v>
      </c>
      <c r="R69" s="5">
        <f t="shared" si="123"/>
        <v>1</v>
      </c>
      <c r="S69" s="5">
        <f t="shared" si="123"/>
        <v>1</v>
      </c>
      <c r="T69" s="5">
        <f t="shared" si="123"/>
        <v>1</v>
      </c>
      <c r="U69" s="5">
        <f t="shared" si="123"/>
        <v>0.72277227722772275</v>
      </c>
      <c r="V69" s="5">
        <v>1</v>
      </c>
      <c r="W69" s="5">
        <f t="shared" si="123"/>
        <v>1</v>
      </c>
      <c r="Y69" s="6"/>
      <c r="Z69" s="5">
        <f t="shared" si="124"/>
        <v>1</v>
      </c>
      <c r="AA69" s="5">
        <f t="shared" si="124"/>
        <v>1</v>
      </c>
      <c r="AB69" s="5">
        <f t="shared" si="124"/>
        <v>1</v>
      </c>
      <c r="AC69" s="5">
        <f t="shared" si="124"/>
        <v>1</v>
      </c>
      <c r="AD69" s="5">
        <f t="shared" ref="AD69" si="129">MIN(AD25/AD$42,1)</f>
        <v>1</v>
      </c>
      <c r="AE69" s="6"/>
      <c r="AG69" s="5">
        <f t="shared" ref="AG69:AK69" si="130">MIN(AG25/AG$42,1)</f>
        <v>0.92450142450142447</v>
      </c>
      <c r="AH69" s="5">
        <f t="shared" si="130"/>
        <v>0.71942684637961662</v>
      </c>
      <c r="AI69" s="5">
        <f t="shared" si="130"/>
        <v>1</v>
      </c>
      <c r="AJ69" s="5">
        <f t="shared" si="130"/>
        <v>0.33333333333333331</v>
      </c>
      <c r="AK69" s="5">
        <f t="shared" si="130"/>
        <v>0.16691184103979156</v>
      </c>
    </row>
    <row r="70" spans="1:37">
      <c r="A70" t="s">
        <v>48</v>
      </c>
      <c r="B70" t="s">
        <v>49</v>
      </c>
      <c r="D70" s="5">
        <f t="shared" si="122"/>
        <v>0</v>
      </c>
      <c r="E70" s="5">
        <f t="shared" si="122"/>
        <v>0.34782608695652173</v>
      </c>
      <c r="F70" s="5">
        <f t="shared" si="122"/>
        <v>0.3</v>
      </c>
      <c r="G70" s="5">
        <f t="shared" si="122"/>
        <v>0.2</v>
      </c>
      <c r="H70" s="5">
        <f t="shared" si="122"/>
        <v>7.6923076923076927E-2</v>
      </c>
      <c r="I70" s="5">
        <f t="shared" si="122"/>
        <v>1.4705882352941176E-2</v>
      </c>
      <c r="J70" s="5"/>
      <c r="L70" s="5">
        <f t="shared" si="123"/>
        <v>2.7777777777777776E-2</v>
      </c>
      <c r="M70" s="5">
        <f t="shared" si="123"/>
        <v>0.24390243902439024</v>
      </c>
      <c r="N70" s="5">
        <f t="shared" si="123"/>
        <v>0</v>
      </c>
      <c r="O70" s="5"/>
      <c r="P70" s="5">
        <f t="shared" si="123"/>
        <v>0.13893129770992366</v>
      </c>
      <c r="Q70" s="5">
        <f t="shared" si="123"/>
        <v>9.2592592592592587E-2</v>
      </c>
      <c r="R70" s="5">
        <f t="shared" si="123"/>
        <v>0.17647058823529413</v>
      </c>
      <c r="S70" s="5">
        <f t="shared" si="123"/>
        <v>9.7297297297297303E-2</v>
      </c>
      <c r="T70" s="5">
        <f t="shared" si="123"/>
        <v>0</v>
      </c>
      <c r="U70" s="5">
        <f t="shared" si="123"/>
        <v>0.17326732673267325</v>
      </c>
      <c r="V70" s="5">
        <v>0.44</v>
      </c>
      <c r="W70" s="5">
        <f t="shared" si="123"/>
        <v>0.22607491953495876</v>
      </c>
      <c r="Y70" s="6"/>
      <c r="Z70" s="5">
        <f t="shared" si="124"/>
        <v>0.45663835493965133</v>
      </c>
      <c r="AA70" s="5">
        <f t="shared" si="124"/>
        <v>0.10202300266995276</v>
      </c>
      <c r="AB70" s="5">
        <f t="shared" si="124"/>
        <v>0.18161158860944307</v>
      </c>
      <c r="AC70" s="5">
        <f t="shared" si="124"/>
        <v>1</v>
      </c>
      <c r="AD70" s="5">
        <f t="shared" ref="AD70" si="131">MIN(AD26/AD$42,1)</f>
        <v>0.38581856100104273</v>
      </c>
      <c r="AE70" s="6"/>
      <c r="AG70" s="5">
        <f t="shared" ref="AG70:AK70" si="132">MIN(AG26/AG$42,1)</f>
        <v>0.50569800569800571</v>
      </c>
      <c r="AH70" s="5">
        <f t="shared" si="132"/>
        <v>0.57839215031126956</v>
      </c>
      <c r="AI70" s="5">
        <f t="shared" si="132"/>
        <v>0</v>
      </c>
      <c r="AJ70" s="5">
        <f t="shared" si="132"/>
        <v>0.66666666666666663</v>
      </c>
      <c r="AK70" s="5">
        <f t="shared" si="132"/>
        <v>0.43004826960615467</v>
      </c>
    </row>
    <row r="71" spans="1:37">
      <c r="A71" t="s">
        <v>50</v>
      </c>
      <c r="B71" t="s">
        <v>51</v>
      </c>
      <c r="D71" s="5">
        <f t="shared" si="122"/>
        <v>1</v>
      </c>
      <c r="E71" s="5">
        <f t="shared" si="122"/>
        <v>0.65217391304347827</v>
      </c>
      <c r="F71" s="5">
        <f t="shared" si="122"/>
        <v>0.4</v>
      </c>
      <c r="G71" s="5">
        <f t="shared" si="122"/>
        <v>0</v>
      </c>
      <c r="H71" s="5">
        <f t="shared" si="122"/>
        <v>0.23076923076923078</v>
      </c>
      <c r="I71" s="5">
        <f t="shared" si="122"/>
        <v>0.18850267379679145</v>
      </c>
      <c r="J71" s="5"/>
      <c r="L71" s="5">
        <f t="shared" si="123"/>
        <v>0.625</v>
      </c>
      <c r="M71" s="5">
        <f t="shared" si="123"/>
        <v>0.87804878048780488</v>
      </c>
      <c r="N71" s="5">
        <f t="shared" si="123"/>
        <v>0.69230769230769229</v>
      </c>
      <c r="O71" s="5"/>
      <c r="P71" s="5">
        <f t="shared" si="123"/>
        <v>0.37099236641221373</v>
      </c>
      <c r="Q71" s="5">
        <f t="shared" si="123"/>
        <v>0.49735449735449733</v>
      </c>
      <c r="R71" s="5">
        <f t="shared" si="123"/>
        <v>0.17647058823529413</v>
      </c>
      <c r="S71" s="5">
        <f t="shared" si="123"/>
        <v>0.22702702702702704</v>
      </c>
      <c r="T71" s="5">
        <f t="shared" si="123"/>
        <v>0.23809523809523808</v>
      </c>
      <c r="U71" s="5">
        <f t="shared" si="123"/>
        <v>2.4752475247524754E-2</v>
      </c>
      <c r="V71" s="5">
        <v>0.14000000000000001</v>
      </c>
      <c r="W71" s="5">
        <f t="shared" si="123"/>
        <v>0.91505099657758193</v>
      </c>
      <c r="Y71" s="6"/>
      <c r="Z71" s="5">
        <f t="shared" si="124"/>
        <v>0.38757264193115781</v>
      </c>
      <c r="AA71" s="5">
        <f t="shared" si="124"/>
        <v>0.19507770247141781</v>
      </c>
      <c r="AB71" s="5">
        <f t="shared" si="124"/>
        <v>0.85537725189482905</v>
      </c>
      <c r="AC71" s="5">
        <f t="shared" si="124"/>
        <v>0.45183033635617836</v>
      </c>
      <c r="AD71" s="5">
        <f t="shared" ref="AD71" si="133">MIN(AD27/AD$42,1)</f>
        <v>0.55057351407716371</v>
      </c>
      <c r="AE71" s="6"/>
      <c r="AG71" s="5">
        <f t="shared" ref="AG71:AK71" si="134">MIN(AG27/AG$42,1)</f>
        <v>0.29487179487179488</v>
      </c>
      <c r="AH71" s="5">
        <f t="shared" si="134"/>
        <v>0.62903891872883722</v>
      </c>
      <c r="AI71" s="5">
        <f t="shared" si="134"/>
        <v>0.4</v>
      </c>
      <c r="AJ71" s="5">
        <f t="shared" si="134"/>
        <v>0.66666666666666663</v>
      </c>
      <c r="AK71" s="5">
        <f t="shared" si="134"/>
        <v>0.39695974970352899</v>
      </c>
    </row>
    <row r="72" spans="1:37">
      <c r="A72" t="s">
        <v>52</v>
      </c>
      <c r="B72" t="s">
        <v>53</v>
      </c>
      <c r="D72" s="5">
        <f t="shared" si="122"/>
        <v>0.33333333333333331</v>
      </c>
      <c r="E72" s="5">
        <f t="shared" si="122"/>
        <v>0.86956521739130432</v>
      </c>
      <c r="F72" s="5">
        <f t="shared" si="122"/>
        <v>0.2</v>
      </c>
      <c r="G72" s="5">
        <f t="shared" si="122"/>
        <v>0.6</v>
      </c>
      <c r="H72" s="5">
        <f t="shared" si="122"/>
        <v>1</v>
      </c>
      <c r="I72" s="5">
        <f t="shared" si="122"/>
        <v>0.8168449197860963</v>
      </c>
      <c r="J72" s="5"/>
      <c r="L72" s="5">
        <f t="shared" si="123"/>
        <v>0.1111111111111111</v>
      </c>
      <c r="M72" s="5">
        <f t="shared" si="123"/>
        <v>0.1951219512195122</v>
      </c>
      <c r="N72" s="5">
        <f t="shared" si="123"/>
        <v>0</v>
      </c>
      <c r="O72" s="5"/>
      <c r="P72" s="5">
        <f t="shared" si="123"/>
        <v>0.72213740458015263</v>
      </c>
      <c r="Q72" s="5">
        <f t="shared" si="123"/>
        <v>0.95767195767195767</v>
      </c>
      <c r="R72" s="5">
        <f t="shared" si="123"/>
        <v>1</v>
      </c>
      <c r="S72" s="5">
        <f t="shared" si="123"/>
        <v>0.41621621621621624</v>
      </c>
      <c r="T72" s="5">
        <f t="shared" si="123"/>
        <v>9.5238095238095233E-2</v>
      </c>
      <c r="U72" s="5">
        <f t="shared" si="123"/>
        <v>7.4257425742574254E-2</v>
      </c>
      <c r="V72" s="5">
        <v>0.34</v>
      </c>
      <c r="W72" s="5">
        <f t="shared" si="123"/>
        <v>5.9242651991881314E-2</v>
      </c>
      <c r="Y72" s="6"/>
      <c r="Z72" s="5">
        <f t="shared" si="124"/>
        <v>0.96848457755923112</v>
      </c>
      <c r="AA72" s="5">
        <f t="shared" si="124"/>
        <v>0.82708632847265007</v>
      </c>
      <c r="AB72" s="5">
        <f t="shared" si="124"/>
        <v>1</v>
      </c>
      <c r="AC72" s="5">
        <f t="shared" si="124"/>
        <v>0.61061407852498961</v>
      </c>
      <c r="AD72" s="5">
        <f t="shared" ref="AD72" si="135">MIN(AD28/AD$42,1)</f>
        <v>0.69655891553701776</v>
      </c>
      <c r="AE72" s="6"/>
      <c r="AG72" s="5">
        <f t="shared" ref="AG72:AK72" si="136">MIN(AG28/AG$42,1)</f>
        <v>0.16880341880341881</v>
      </c>
      <c r="AH72" s="5">
        <f t="shared" si="136"/>
        <v>0.24243019408958674</v>
      </c>
      <c r="AI72" s="5">
        <f t="shared" si="136"/>
        <v>0.2</v>
      </c>
      <c r="AJ72" s="5">
        <f t="shared" si="136"/>
        <v>0.66666666666666663</v>
      </c>
      <c r="AK72" s="5">
        <f t="shared" si="136"/>
        <v>0.27657341877933805</v>
      </c>
    </row>
    <row r="73" spans="1:37">
      <c r="A73" t="s">
        <v>54</v>
      </c>
      <c r="B73" t="s">
        <v>55</v>
      </c>
      <c r="D73" s="5">
        <f t="shared" si="122"/>
        <v>0.66666666666666663</v>
      </c>
      <c r="E73" s="5">
        <f t="shared" si="122"/>
        <v>0.43478260869565216</v>
      </c>
      <c r="F73" s="5">
        <f t="shared" si="122"/>
        <v>0.2</v>
      </c>
      <c r="G73" s="5">
        <f t="shared" si="122"/>
        <v>0</v>
      </c>
      <c r="H73" s="5">
        <f t="shared" si="122"/>
        <v>0.15384615384615385</v>
      </c>
      <c r="I73" s="5">
        <f t="shared" si="122"/>
        <v>0.13101604278074866</v>
      </c>
      <c r="J73" s="5"/>
      <c r="L73" s="5">
        <f t="shared" si="123"/>
        <v>0.44444444444444442</v>
      </c>
      <c r="M73" s="5">
        <f t="shared" si="123"/>
        <v>0.56097560975609762</v>
      </c>
      <c r="N73" s="5">
        <f t="shared" si="123"/>
        <v>0.38461538461538464</v>
      </c>
      <c r="O73" s="5"/>
      <c r="P73" s="5">
        <f t="shared" si="123"/>
        <v>0.34656488549618319</v>
      </c>
      <c r="Q73" s="5">
        <f t="shared" si="123"/>
        <v>0.40476190476190477</v>
      </c>
      <c r="R73" s="5">
        <f t="shared" si="123"/>
        <v>0.35294117647058826</v>
      </c>
      <c r="S73" s="5">
        <f t="shared" si="123"/>
        <v>0.32972972972972975</v>
      </c>
      <c r="T73" s="5">
        <f t="shared" si="123"/>
        <v>0.19047619047619047</v>
      </c>
      <c r="U73" s="5">
        <f t="shared" si="123"/>
        <v>1.4851485148514851E-2</v>
      </c>
      <c r="V73" s="5">
        <v>0.08</v>
      </c>
      <c r="W73" s="5">
        <f t="shared" si="123"/>
        <v>0.11628578465092185</v>
      </c>
      <c r="Y73" s="6"/>
      <c r="Z73" s="5">
        <f t="shared" si="124"/>
        <v>0.49038891372373716</v>
      </c>
      <c r="AA73" s="5">
        <f t="shared" si="124"/>
        <v>0.21359622098993633</v>
      </c>
      <c r="AB73" s="5">
        <f t="shared" si="124"/>
        <v>0.58268691203168843</v>
      </c>
      <c r="AC73" s="5">
        <f t="shared" si="124"/>
        <v>0.4653653113920071</v>
      </c>
      <c r="AD73" s="5">
        <f t="shared" ref="AD73" si="137">MIN(AD29/AD$42,1)</f>
        <v>0.54118873826903025</v>
      </c>
      <c r="AE73" s="6"/>
      <c r="AG73" s="5">
        <f t="shared" ref="AG73:AK73" si="138">MIN(AG29/AG$42,1)</f>
        <v>0.54415954415954415</v>
      </c>
      <c r="AH73" s="5">
        <f t="shared" si="138"/>
        <v>0.81843387277553004</v>
      </c>
      <c r="AI73" s="5">
        <f t="shared" si="138"/>
        <v>0.4</v>
      </c>
      <c r="AJ73" s="5">
        <f t="shared" si="138"/>
        <v>0.33333333333333331</v>
      </c>
      <c r="AK73" s="5">
        <f t="shared" si="138"/>
        <v>0.20296641061578205</v>
      </c>
    </row>
    <row r="74" spans="1:37">
      <c r="A74" t="s">
        <v>56</v>
      </c>
      <c r="B74" t="s">
        <v>57</v>
      </c>
      <c r="D74" s="5">
        <f t="shared" si="122"/>
        <v>0.33333333333333331</v>
      </c>
      <c r="E74" s="5">
        <f t="shared" si="122"/>
        <v>0.39130434782608697</v>
      </c>
      <c r="F74" s="5">
        <f t="shared" si="122"/>
        <v>0.3</v>
      </c>
      <c r="G74" s="5">
        <f t="shared" si="122"/>
        <v>0.2</v>
      </c>
      <c r="H74" s="5">
        <f t="shared" si="122"/>
        <v>0.38461538461538464</v>
      </c>
      <c r="I74" s="5">
        <f t="shared" si="122"/>
        <v>0.87700534759358284</v>
      </c>
      <c r="J74" s="5"/>
      <c r="L74" s="5">
        <f t="shared" si="123"/>
        <v>0.29166666666666669</v>
      </c>
      <c r="M74" s="5">
        <f t="shared" si="123"/>
        <v>9.7560975609756101E-2</v>
      </c>
      <c r="N74" s="5">
        <f t="shared" si="123"/>
        <v>7.6923076923076927E-2</v>
      </c>
      <c r="O74" s="5"/>
      <c r="P74" s="5">
        <f t="shared" si="123"/>
        <v>0.23206106870229007</v>
      </c>
      <c r="Q74" s="5">
        <f t="shared" si="123"/>
        <v>0.31746031746031744</v>
      </c>
      <c r="R74" s="5">
        <f t="shared" si="123"/>
        <v>0.17647058823529413</v>
      </c>
      <c r="S74" s="5">
        <f t="shared" si="123"/>
        <v>0.12972972972972974</v>
      </c>
      <c r="T74" s="5">
        <f t="shared" si="123"/>
        <v>0.19047619047619047</v>
      </c>
      <c r="U74" s="5">
        <f t="shared" si="123"/>
        <v>4.9504950495049506E-3</v>
      </c>
      <c r="V74" s="5">
        <v>0.37</v>
      </c>
      <c r="W74" s="5">
        <f t="shared" si="123"/>
        <v>0.10065985579985223</v>
      </c>
      <c r="Y74" s="6"/>
      <c r="Z74" s="5">
        <f t="shared" si="124"/>
        <v>0.4615556548949486</v>
      </c>
      <c r="AA74" s="5">
        <f t="shared" si="124"/>
        <v>0.41897720271102895</v>
      </c>
      <c r="AB74" s="5">
        <f t="shared" si="124"/>
        <v>0.69802074472812214</v>
      </c>
      <c r="AC74" s="5">
        <f t="shared" si="124"/>
        <v>0.19888694263985279</v>
      </c>
      <c r="AD74" s="5">
        <f t="shared" ref="AD74" si="139">MIN(AD30/AD$42,1)</f>
        <v>0.27528675703858185</v>
      </c>
      <c r="AE74" s="6"/>
      <c r="AG74" s="5">
        <f t="shared" ref="AG74:AK74" si="140">MIN(AG30/AG$42,1)</f>
        <v>0.18447293447293447</v>
      </c>
      <c r="AH74" s="5">
        <f t="shared" si="140"/>
        <v>0.17081679321628113</v>
      </c>
      <c r="AI74" s="5">
        <f t="shared" si="140"/>
        <v>0.1</v>
      </c>
      <c r="AJ74" s="5">
        <f t="shared" si="140"/>
        <v>0.33333333333333331</v>
      </c>
      <c r="AK74" s="5">
        <f t="shared" si="140"/>
        <v>0.10463667192834789</v>
      </c>
    </row>
    <row r="75" spans="1:37">
      <c r="A75" t="s">
        <v>58</v>
      </c>
      <c r="B75" t="s">
        <v>59</v>
      </c>
      <c r="D75" s="5">
        <f t="shared" si="122"/>
        <v>0</v>
      </c>
      <c r="E75" s="5">
        <f t="shared" si="122"/>
        <v>0.39130434782608697</v>
      </c>
      <c r="F75" s="5">
        <f t="shared" si="122"/>
        <v>0.5</v>
      </c>
      <c r="G75" s="5">
        <f t="shared" si="122"/>
        <v>0</v>
      </c>
      <c r="H75" s="5">
        <f t="shared" si="122"/>
        <v>0.46153846153846156</v>
      </c>
      <c r="I75" s="5">
        <f t="shared" si="122"/>
        <v>0.20855614973262032</v>
      </c>
      <c r="J75" s="5"/>
      <c r="L75" s="5">
        <f t="shared" si="123"/>
        <v>0.45833333333333331</v>
      </c>
      <c r="M75" s="5">
        <f t="shared" si="123"/>
        <v>0.58536585365853655</v>
      </c>
      <c r="N75" s="5">
        <f t="shared" si="123"/>
        <v>0.46153846153846156</v>
      </c>
      <c r="O75" s="5"/>
      <c r="P75" s="5">
        <f t="shared" si="123"/>
        <v>0.16488549618320611</v>
      </c>
      <c r="Q75" s="5">
        <f t="shared" si="123"/>
        <v>0.12698412698412698</v>
      </c>
      <c r="R75" s="5">
        <f t="shared" si="123"/>
        <v>0.17647058823529413</v>
      </c>
      <c r="S75" s="5">
        <f t="shared" si="123"/>
        <v>0.2864864864864865</v>
      </c>
      <c r="T75" s="5">
        <f t="shared" si="123"/>
        <v>4.7619047619047616E-2</v>
      </c>
      <c r="U75" s="5">
        <f t="shared" si="123"/>
        <v>1.4851485148514851E-2</v>
      </c>
      <c r="V75" s="5">
        <v>0.76</v>
      </c>
      <c r="W75" s="5">
        <f t="shared" si="123"/>
        <v>0.6660637096294787</v>
      </c>
      <c r="Y75" s="6"/>
      <c r="Z75" s="5">
        <f t="shared" si="124"/>
        <v>0.26106392489941888</v>
      </c>
      <c r="AA75" s="5">
        <f t="shared" si="124"/>
        <v>7.2721982611076874E-2</v>
      </c>
      <c r="AB75" s="5">
        <f t="shared" si="124"/>
        <v>0.36230274099559462</v>
      </c>
      <c r="AC75" s="5">
        <f t="shared" si="124"/>
        <v>0.21738172841696049</v>
      </c>
      <c r="AD75" s="5">
        <f t="shared" ref="AD75" si="141">MIN(AD31/AD$42,1)</f>
        <v>0.65067778936392073</v>
      </c>
      <c r="AE75" s="6"/>
      <c r="AG75" s="5">
        <f t="shared" ref="AG75:AK75" si="142">MIN(AG31/AG$42,1)</f>
        <v>0.69800569800569801</v>
      </c>
      <c r="AH75" s="5">
        <f t="shared" si="142"/>
        <v>1</v>
      </c>
      <c r="AI75" s="5">
        <f t="shared" si="142"/>
        <v>0.1</v>
      </c>
      <c r="AJ75" s="5">
        <f t="shared" si="142"/>
        <v>1</v>
      </c>
      <c r="AK75" s="5">
        <f t="shared" si="142"/>
        <v>0.23498273065086053</v>
      </c>
    </row>
    <row r="76" spans="1:37">
      <c r="A76" t="s">
        <v>60</v>
      </c>
      <c r="B76" t="s">
        <v>61</v>
      </c>
      <c r="D76" s="5">
        <f t="shared" si="122"/>
        <v>0.33333333333333331</v>
      </c>
      <c r="E76" s="5">
        <f t="shared" si="122"/>
        <v>0.21739130434782608</v>
      </c>
      <c r="F76" s="5">
        <f t="shared" si="122"/>
        <v>0.5</v>
      </c>
      <c r="G76" s="5">
        <f t="shared" si="122"/>
        <v>0.6</v>
      </c>
      <c r="H76" s="5">
        <f t="shared" si="122"/>
        <v>0.30769230769230771</v>
      </c>
      <c r="I76" s="5">
        <f t="shared" si="122"/>
        <v>0.18181818181818182</v>
      </c>
      <c r="J76" s="5"/>
      <c r="L76" s="5">
        <f t="shared" si="123"/>
        <v>0.25</v>
      </c>
      <c r="M76" s="5">
        <f t="shared" si="123"/>
        <v>0.34146341463414637</v>
      </c>
      <c r="N76" s="5">
        <f t="shared" si="123"/>
        <v>0</v>
      </c>
      <c r="O76" s="5"/>
      <c r="P76" s="5">
        <f t="shared" si="123"/>
        <v>0.23358778625954199</v>
      </c>
      <c r="Q76" s="5">
        <f t="shared" si="123"/>
        <v>0.24603174603174602</v>
      </c>
      <c r="R76" s="5">
        <f t="shared" si="123"/>
        <v>0.52941176470588236</v>
      </c>
      <c r="S76" s="5">
        <f t="shared" si="123"/>
        <v>0.23243243243243245</v>
      </c>
      <c r="T76" s="5">
        <f t="shared" si="123"/>
        <v>0.19047619047619047</v>
      </c>
      <c r="U76" s="5">
        <f t="shared" si="123"/>
        <v>1.9801980198019802E-2</v>
      </c>
      <c r="V76" s="5">
        <v>0.46</v>
      </c>
      <c r="W76" s="5">
        <f t="shared" si="123"/>
        <v>0.37178670607118292</v>
      </c>
      <c r="Y76" s="6"/>
      <c r="Z76" s="5">
        <f t="shared" si="124"/>
        <v>0.24318283415288333</v>
      </c>
      <c r="AA76" s="5">
        <f t="shared" si="124"/>
        <v>7.1284315739029228E-2</v>
      </c>
      <c r="AB76" s="5">
        <f t="shared" si="124"/>
        <v>0.34581106300862036</v>
      </c>
      <c r="AC76" s="5">
        <f t="shared" si="124"/>
        <v>0.57059865502929397</v>
      </c>
      <c r="AD76" s="5">
        <f t="shared" ref="AD76" si="143">MIN(AD32/AD$42,1)</f>
        <v>0.58915537017726793</v>
      </c>
      <c r="AE76" s="6"/>
      <c r="AG76" s="5">
        <f t="shared" ref="AG76:AK76" si="144">MIN(AG32/AG$42,1)</f>
        <v>0.39458689458689461</v>
      </c>
      <c r="AH76" s="5">
        <f t="shared" si="144"/>
        <v>0.81982371158219502</v>
      </c>
      <c r="AI76" s="5">
        <f t="shared" si="144"/>
        <v>0.2</v>
      </c>
      <c r="AJ76" s="5">
        <f t="shared" si="144"/>
        <v>0.66666666666666663</v>
      </c>
      <c r="AK76" s="5">
        <f t="shared" si="144"/>
        <v>0.39663662027094493</v>
      </c>
    </row>
    <row r="77" spans="1:37">
      <c r="A77" t="s">
        <v>62</v>
      </c>
      <c r="B77" t="s">
        <v>63</v>
      </c>
      <c r="D77" s="5">
        <f t="shared" si="122"/>
        <v>0</v>
      </c>
      <c r="E77" s="5">
        <f t="shared" si="122"/>
        <v>0.17391304347826086</v>
      </c>
      <c r="F77" s="5">
        <f t="shared" si="122"/>
        <v>0</v>
      </c>
      <c r="G77" s="5">
        <f t="shared" si="122"/>
        <v>0.4</v>
      </c>
      <c r="H77" s="5">
        <f t="shared" si="122"/>
        <v>7.6923076923076927E-2</v>
      </c>
      <c r="I77" s="5">
        <f t="shared" si="122"/>
        <v>8.0213903743315516E-3</v>
      </c>
      <c r="J77" s="5"/>
      <c r="L77" s="5">
        <f t="shared" si="123"/>
        <v>6.9444444444444448E-2</v>
      </c>
      <c r="M77" s="5">
        <f t="shared" si="123"/>
        <v>0.21951219512195122</v>
      </c>
      <c r="N77" s="5">
        <f t="shared" si="123"/>
        <v>0</v>
      </c>
      <c r="O77" s="5"/>
      <c r="P77" s="5">
        <f t="shared" si="123"/>
        <v>3.6641221374045803E-2</v>
      </c>
      <c r="Q77" s="5">
        <f t="shared" si="123"/>
        <v>3.439153439153439E-2</v>
      </c>
      <c r="R77" s="5">
        <f t="shared" si="123"/>
        <v>5.8823529411764705E-2</v>
      </c>
      <c r="S77" s="5">
        <f t="shared" si="123"/>
        <v>5.4054054054054057E-2</v>
      </c>
      <c r="T77" s="5">
        <f t="shared" si="123"/>
        <v>0</v>
      </c>
      <c r="U77" s="5">
        <f t="shared" si="123"/>
        <v>0</v>
      </c>
      <c r="V77" s="5">
        <v>0.1</v>
      </c>
      <c r="W77" s="5">
        <f t="shared" si="123"/>
        <v>0</v>
      </c>
      <c r="Y77" s="6"/>
      <c r="Z77" s="5">
        <f t="shared" si="124"/>
        <v>7.5994635672776041E-3</v>
      </c>
      <c r="AA77" s="5">
        <f t="shared" si="124"/>
        <v>0</v>
      </c>
      <c r="AB77" s="5">
        <f t="shared" si="124"/>
        <v>0</v>
      </c>
      <c r="AC77" s="5">
        <f t="shared" si="124"/>
        <v>3.3657790292898164E-2</v>
      </c>
      <c r="AD77" s="5">
        <f t="shared" ref="AD77" si="145">MIN(AD33/AD$42,1)</f>
        <v>0.21376433785192908</v>
      </c>
      <c r="AE77" s="6"/>
      <c r="AG77" s="5">
        <f t="shared" ref="AG77:AK77" si="146">MIN(AG33/AG$42,1)</f>
        <v>0.14672364672364671</v>
      </c>
      <c r="AH77" s="5">
        <f t="shared" si="146"/>
        <v>0.19931384186155426</v>
      </c>
      <c r="AI77" s="5">
        <f t="shared" si="146"/>
        <v>0</v>
      </c>
      <c r="AJ77" s="5">
        <f t="shared" si="146"/>
        <v>0.33333333333333331</v>
      </c>
      <c r="AK77" s="5">
        <f t="shared" si="146"/>
        <v>0.19240560477641577</v>
      </c>
    </row>
    <row r="78" spans="1:37">
      <c r="A78" t="s">
        <v>64</v>
      </c>
      <c r="B78" t="s">
        <v>65</v>
      </c>
      <c r="D78" s="5">
        <f t="shared" si="122"/>
        <v>0</v>
      </c>
      <c r="E78" s="5">
        <f t="shared" si="122"/>
        <v>0.21739130434782608</v>
      </c>
      <c r="F78" s="5">
        <f t="shared" si="122"/>
        <v>0</v>
      </c>
      <c r="G78" s="5">
        <f t="shared" si="122"/>
        <v>0.4</v>
      </c>
      <c r="H78" s="5">
        <f t="shared" si="122"/>
        <v>0.15384615384615385</v>
      </c>
      <c r="I78" s="5">
        <f t="shared" si="122"/>
        <v>7.4866310160427801E-2</v>
      </c>
      <c r="J78" s="5"/>
      <c r="L78" s="5">
        <f t="shared" si="123"/>
        <v>0</v>
      </c>
      <c r="M78" s="5">
        <f t="shared" si="123"/>
        <v>9.7560975609756101E-2</v>
      </c>
      <c r="N78" s="5">
        <f t="shared" si="123"/>
        <v>0</v>
      </c>
      <c r="O78" s="5"/>
      <c r="P78" s="5">
        <f t="shared" si="123"/>
        <v>0.37709923664122136</v>
      </c>
      <c r="Q78" s="5">
        <f t="shared" si="123"/>
        <v>0</v>
      </c>
      <c r="R78" s="5">
        <f t="shared" si="123"/>
        <v>0</v>
      </c>
      <c r="S78" s="5">
        <f t="shared" si="123"/>
        <v>0.14054054054054055</v>
      </c>
      <c r="T78" s="5">
        <f t="shared" si="123"/>
        <v>0.90476190476190477</v>
      </c>
      <c r="U78" s="5">
        <f t="shared" si="123"/>
        <v>1</v>
      </c>
      <c r="V78" s="5">
        <v>0.28000000000000003</v>
      </c>
      <c r="W78" s="5">
        <f t="shared" si="123"/>
        <v>0</v>
      </c>
      <c r="Y78" s="6"/>
      <c r="Z78" s="5">
        <f t="shared" si="124"/>
        <v>5.9454626732230668E-2</v>
      </c>
      <c r="AA78" s="5">
        <f t="shared" si="124"/>
        <v>4.3147121243239543E-2</v>
      </c>
      <c r="AB78" s="5">
        <f t="shared" si="124"/>
        <v>0</v>
      </c>
      <c r="AC78" s="5">
        <f t="shared" si="124"/>
        <v>0.1044581420958885</v>
      </c>
      <c r="AD78" s="5">
        <f t="shared" ref="AD78" si="147">MIN(AD34/AD$42,1)</f>
        <v>0.26485922836287801</v>
      </c>
      <c r="AE78" s="6"/>
      <c r="AG78" s="5">
        <f t="shared" ref="AG78:AK78" si="148">MIN(AG34/AG$42,1)</f>
        <v>0.15313390313390313</v>
      </c>
      <c r="AH78" s="5">
        <f t="shared" si="148"/>
        <v>0.20156913309514235</v>
      </c>
      <c r="AI78" s="5">
        <f t="shared" si="148"/>
        <v>0</v>
      </c>
      <c r="AJ78" s="5">
        <f t="shared" si="148"/>
        <v>0</v>
      </c>
      <c r="AK78" s="5">
        <f t="shared" si="148"/>
        <v>0</v>
      </c>
    </row>
    <row r="79" spans="1:37">
      <c r="A79" t="s">
        <v>66</v>
      </c>
      <c r="B79" t="s">
        <v>67</v>
      </c>
      <c r="D79" s="5">
        <f t="shared" si="122"/>
        <v>0.33333333333333331</v>
      </c>
      <c r="E79" s="5">
        <f t="shared" si="122"/>
        <v>0.17391304347826086</v>
      </c>
      <c r="F79" s="5">
        <f t="shared" si="122"/>
        <v>0.1</v>
      </c>
      <c r="G79" s="5">
        <f t="shared" si="122"/>
        <v>0</v>
      </c>
      <c r="H79" s="5">
        <f t="shared" si="122"/>
        <v>7.6923076923076927E-2</v>
      </c>
      <c r="I79" s="5">
        <f t="shared" si="122"/>
        <v>5.6149732620320858E-2</v>
      </c>
      <c r="J79" s="5"/>
      <c r="L79" s="5">
        <f t="shared" si="123"/>
        <v>0.1111111111111111</v>
      </c>
      <c r="M79" s="5">
        <f t="shared" si="123"/>
        <v>0.21951219512195122</v>
      </c>
      <c r="N79" s="5">
        <f t="shared" si="123"/>
        <v>0.15384615384615385</v>
      </c>
      <c r="O79" s="5"/>
      <c r="P79" s="5">
        <f t="shared" si="123"/>
        <v>3.8167938931297711E-2</v>
      </c>
      <c r="Q79" s="5">
        <f t="shared" si="123"/>
        <v>2.1164021164021163E-2</v>
      </c>
      <c r="R79" s="5">
        <f t="shared" si="123"/>
        <v>0</v>
      </c>
      <c r="S79" s="5">
        <f t="shared" si="123"/>
        <v>4.3243243243243246E-2</v>
      </c>
      <c r="T79" s="5">
        <f t="shared" si="123"/>
        <v>0</v>
      </c>
      <c r="U79" s="5">
        <f t="shared" si="123"/>
        <v>4.4554455445544552E-2</v>
      </c>
      <c r="V79" s="5">
        <v>0.06</v>
      </c>
      <c r="W79" s="5">
        <f t="shared" si="123"/>
        <v>0.10720745968255586</v>
      </c>
      <c r="Y79" s="6"/>
      <c r="Z79" s="5">
        <f t="shared" si="124"/>
        <v>2.7939204291461781E-2</v>
      </c>
      <c r="AA79" s="5">
        <f t="shared" si="124"/>
        <v>8.5575409050455266E-4</v>
      </c>
      <c r="AB79" s="5">
        <f t="shared" si="124"/>
        <v>2.9961786027143351E-2</v>
      </c>
      <c r="AC79" s="5">
        <f t="shared" si="124"/>
        <v>0.15298995587680983</v>
      </c>
      <c r="AD79" s="5">
        <f t="shared" ref="AD79" si="149">MIN(AD35/AD$42,1)</f>
        <v>0.12513034410844631</v>
      </c>
      <c r="AE79" s="6"/>
      <c r="AG79" s="5">
        <f t="shared" ref="AG79:AK79" si="150">MIN(AG35/AG$42,1)</f>
        <v>0.10256410256410256</v>
      </c>
      <c r="AH79" s="5">
        <f t="shared" si="150"/>
        <v>0.5854404831869815</v>
      </c>
      <c r="AI79" s="5">
        <f t="shared" si="150"/>
        <v>0.2</v>
      </c>
      <c r="AJ79" s="5">
        <f t="shared" si="150"/>
        <v>0.33333333333333331</v>
      </c>
      <c r="AK79" s="5">
        <f t="shared" si="150"/>
        <v>0.65273098212051706</v>
      </c>
    </row>
    <row r="80" spans="1:37">
      <c r="A80" t="s">
        <v>68</v>
      </c>
      <c r="B80" t="s">
        <v>69</v>
      </c>
      <c r="D80" s="5">
        <f t="shared" si="122"/>
        <v>0</v>
      </c>
      <c r="E80" s="5">
        <f t="shared" si="122"/>
        <v>0.17391304347826086</v>
      </c>
      <c r="F80" s="5">
        <f t="shared" si="122"/>
        <v>0.1</v>
      </c>
      <c r="G80" s="5">
        <f t="shared" si="122"/>
        <v>1</v>
      </c>
      <c r="H80" s="5">
        <f t="shared" si="122"/>
        <v>0.15384615384615385</v>
      </c>
      <c r="I80" s="5">
        <f t="shared" si="122"/>
        <v>6.550802139037433E-2</v>
      </c>
      <c r="J80" s="5"/>
      <c r="L80" s="5">
        <f t="shared" si="123"/>
        <v>0.1111111111111111</v>
      </c>
      <c r="M80" s="5">
        <f t="shared" si="123"/>
        <v>0.24390243902439024</v>
      </c>
      <c r="N80" s="5">
        <f t="shared" si="123"/>
        <v>0.15384615384615385</v>
      </c>
      <c r="O80" s="5"/>
      <c r="P80" s="5">
        <f t="shared" si="123"/>
        <v>0.21068702290076335</v>
      </c>
      <c r="Q80" s="5">
        <f t="shared" si="123"/>
        <v>0.10317460317460317</v>
      </c>
      <c r="R80" s="5">
        <f t="shared" si="123"/>
        <v>0.11764705882352941</v>
      </c>
      <c r="S80" s="5">
        <f t="shared" si="123"/>
        <v>0.33513513513513515</v>
      </c>
      <c r="T80" s="5">
        <f t="shared" si="123"/>
        <v>4.7619047619047616E-2</v>
      </c>
      <c r="U80" s="5">
        <f t="shared" si="123"/>
        <v>0.16831683168316833</v>
      </c>
      <c r="V80" s="5">
        <v>0.78</v>
      </c>
      <c r="W80" s="5">
        <f t="shared" si="123"/>
        <v>0.12489703022428303</v>
      </c>
      <c r="Y80" s="6"/>
      <c r="Z80" s="5">
        <f t="shared" si="124"/>
        <v>0.22731336611533304</v>
      </c>
      <c r="AA80" s="5">
        <f t="shared" si="124"/>
        <v>8.2186622852057231E-2</v>
      </c>
      <c r="AB80" s="5">
        <f t="shared" si="124"/>
        <v>0.26281945484784236</v>
      </c>
      <c r="AC80" s="5">
        <f t="shared" si="124"/>
        <v>0.73273689422998756</v>
      </c>
      <c r="AD80" s="5">
        <f t="shared" ref="AD80" si="151">MIN(AD36/AD$42,1)</f>
        <v>0.43482794577685091</v>
      </c>
      <c r="AE80" s="6"/>
      <c r="AG80" s="5">
        <f t="shared" ref="AG80:AK80" si="152">MIN(AG36/AG$42,1)</f>
        <v>0.11965811965811966</v>
      </c>
      <c r="AH80" s="5">
        <f t="shared" si="152"/>
        <v>0.14984220033762999</v>
      </c>
      <c r="AI80" s="5">
        <f t="shared" si="152"/>
        <v>0</v>
      </c>
      <c r="AJ80" s="5">
        <f t="shared" si="152"/>
        <v>0</v>
      </c>
      <c r="AK80" s="5">
        <f t="shared" si="152"/>
        <v>0</v>
      </c>
    </row>
    <row r="81" spans="1:37">
      <c r="A81" t="s">
        <v>70</v>
      </c>
      <c r="B81" t="s">
        <v>71</v>
      </c>
      <c r="D81" s="5">
        <f t="shared" si="122"/>
        <v>0</v>
      </c>
      <c r="E81" s="5">
        <f t="shared" si="122"/>
        <v>4.3478260869565216E-2</v>
      </c>
      <c r="F81" s="5">
        <f t="shared" si="122"/>
        <v>0.1</v>
      </c>
      <c r="G81" s="5">
        <f t="shared" si="122"/>
        <v>0</v>
      </c>
      <c r="H81" s="5">
        <f t="shared" si="122"/>
        <v>0</v>
      </c>
      <c r="I81" s="5">
        <f t="shared" si="122"/>
        <v>0</v>
      </c>
      <c r="J81" s="5"/>
      <c r="L81" s="5">
        <f t="shared" si="123"/>
        <v>2.7777777777777776E-2</v>
      </c>
      <c r="M81" s="5">
        <f t="shared" si="123"/>
        <v>9.7560975609756101E-2</v>
      </c>
      <c r="N81" s="5">
        <f t="shared" si="123"/>
        <v>0</v>
      </c>
      <c r="O81" s="5"/>
      <c r="P81" s="5">
        <f t="shared" si="123"/>
        <v>2.1374045801526718E-2</v>
      </c>
      <c r="Q81" s="5">
        <f t="shared" si="123"/>
        <v>5.2910052910052907E-3</v>
      </c>
      <c r="R81" s="5">
        <f t="shared" si="123"/>
        <v>0</v>
      </c>
      <c r="S81" s="5">
        <f t="shared" si="123"/>
        <v>6.4864864864864868E-2</v>
      </c>
      <c r="T81" s="5">
        <f t="shared" si="123"/>
        <v>0</v>
      </c>
      <c r="U81" s="5">
        <f t="shared" si="123"/>
        <v>0</v>
      </c>
      <c r="V81" s="5">
        <v>0.03</v>
      </c>
      <c r="W81" s="5">
        <f t="shared" si="123"/>
        <v>2.5060932630166535E-2</v>
      </c>
      <c r="Y81" s="6"/>
      <c r="Z81" s="5">
        <f t="shared" si="124"/>
        <v>2.2798390701832812E-2</v>
      </c>
      <c r="AA81" s="5">
        <f t="shared" si="124"/>
        <v>2.3961114534127472E-4</v>
      </c>
      <c r="AB81" s="5">
        <f t="shared" si="124"/>
        <v>1.0791321238589766E-2</v>
      </c>
      <c r="AC81" s="5">
        <f t="shared" si="124"/>
        <v>1.7304863898065823E-2</v>
      </c>
      <c r="AD81" s="5">
        <f t="shared" ref="AD81" si="153">MIN(AD37/AD$42,1)</f>
        <v>0.14285714285714285</v>
      </c>
      <c r="AE81" s="6"/>
      <c r="AG81" s="5">
        <f t="shared" ref="AG81:AK81" si="154">MIN(AG37/AG$42,1)</f>
        <v>0.19301994301994302</v>
      </c>
      <c r="AH81" s="5">
        <f t="shared" si="154"/>
        <v>0.1992151228624934</v>
      </c>
      <c r="AI81" s="5">
        <f t="shared" si="154"/>
        <v>0</v>
      </c>
      <c r="AJ81" s="5">
        <f t="shared" si="154"/>
        <v>0.33333333333333331</v>
      </c>
      <c r="AK81" s="5">
        <f t="shared" si="154"/>
        <v>9.7744748466050038E-2</v>
      </c>
    </row>
    <row r="82" spans="1:37">
      <c r="A82" t="s">
        <v>72</v>
      </c>
      <c r="B82" t="s">
        <v>73</v>
      </c>
      <c r="D82" s="79">
        <f>MIN(D38/D$42,1)</f>
        <v>0.33333333333333331</v>
      </c>
      <c r="E82" s="5">
        <f t="shared" si="122"/>
        <v>0.43478260869565216</v>
      </c>
      <c r="F82" s="5">
        <f t="shared" si="122"/>
        <v>0.4</v>
      </c>
      <c r="G82" s="5">
        <f t="shared" si="122"/>
        <v>0</v>
      </c>
      <c r="H82" s="5">
        <f t="shared" si="122"/>
        <v>0.38461538461538464</v>
      </c>
      <c r="I82" s="5">
        <f t="shared" si="122"/>
        <v>0.24197860962566844</v>
      </c>
      <c r="J82" s="5"/>
      <c r="L82" s="5">
        <f t="shared" si="123"/>
        <v>0.2361111111111111</v>
      </c>
      <c r="M82" s="5">
        <f t="shared" si="123"/>
        <v>0.24390243902439024</v>
      </c>
      <c r="N82" s="5">
        <f t="shared" si="123"/>
        <v>7.6923076923076927E-2</v>
      </c>
      <c r="O82" s="5"/>
      <c r="P82" s="5">
        <f t="shared" si="123"/>
        <v>0.42900763358778626</v>
      </c>
      <c r="Q82" s="5">
        <f t="shared" si="123"/>
        <v>0.56613756613756616</v>
      </c>
      <c r="R82" s="5">
        <f t="shared" si="123"/>
        <v>0.6470588235294118</v>
      </c>
      <c r="S82" s="5">
        <f t="shared" si="123"/>
        <v>0.24324324324324326</v>
      </c>
      <c r="T82" s="5">
        <f t="shared" si="123"/>
        <v>0.23809523809523808</v>
      </c>
      <c r="U82" s="5">
        <f t="shared" si="123"/>
        <v>2.9702970297029702E-2</v>
      </c>
      <c r="V82" s="5">
        <v>0.27</v>
      </c>
      <c r="W82" s="5">
        <f t="shared" si="123"/>
        <v>1</v>
      </c>
      <c r="Y82" s="6"/>
      <c r="Z82" s="5">
        <f t="shared" si="124"/>
        <v>0.72373714796602595</v>
      </c>
      <c r="AA82" s="5">
        <f t="shared" si="124"/>
        <v>0.47562812350243033</v>
      </c>
      <c r="AB82" s="5">
        <f t="shared" si="124"/>
        <v>0.89695557784351321</v>
      </c>
      <c r="AC82" s="5">
        <f t="shared" si="124"/>
        <v>0.20891628419177699</v>
      </c>
      <c r="AD82" s="5">
        <f t="shared" ref="AD82" si="155">MIN(AD38/AD$42,1)</f>
        <v>0.60062565172054228</v>
      </c>
      <c r="AE82" s="6"/>
      <c r="AG82" s="5">
        <f t="shared" ref="AG82:AK82" si="156">MIN(AG38/AG$42,1)</f>
        <v>0.21937321937321938</v>
      </c>
      <c r="AH82" s="5">
        <f t="shared" si="156"/>
        <v>0.34424490088925364</v>
      </c>
      <c r="AI82" s="5">
        <f t="shared" si="156"/>
        <v>0.3</v>
      </c>
      <c r="AJ82" s="5">
        <f t="shared" si="156"/>
        <v>0.33333333333333331</v>
      </c>
      <c r="AK82" s="5">
        <f t="shared" si="156"/>
        <v>0.28123395306486187</v>
      </c>
    </row>
    <row r="83" spans="1:37">
      <c r="A83" t="s">
        <v>74</v>
      </c>
      <c r="B83" t="s">
        <v>75</v>
      </c>
      <c r="D83" s="78">
        <f t="shared" si="122"/>
        <v>0</v>
      </c>
      <c r="E83" s="5">
        <f t="shared" si="122"/>
        <v>0.30434782608695654</v>
      </c>
      <c r="F83" s="5">
        <f t="shared" si="122"/>
        <v>0.1</v>
      </c>
      <c r="G83" s="5">
        <f t="shared" si="122"/>
        <v>0</v>
      </c>
      <c r="H83" s="5">
        <f t="shared" si="122"/>
        <v>7.6923076923076927E-2</v>
      </c>
      <c r="I83" s="5">
        <f t="shared" si="122"/>
        <v>5.0802139037433157E-2</v>
      </c>
      <c r="J83" s="5"/>
      <c r="L83" s="5">
        <f t="shared" si="123"/>
        <v>0</v>
      </c>
      <c r="M83" s="5">
        <f t="shared" si="123"/>
        <v>0.12195121951219512</v>
      </c>
      <c r="N83" s="5">
        <f t="shared" si="123"/>
        <v>0</v>
      </c>
      <c r="O83" s="5"/>
      <c r="P83" s="5">
        <f t="shared" si="123"/>
        <v>2.1374045801526718E-2</v>
      </c>
      <c r="Q83" s="5">
        <f t="shared" si="123"/>
        <v>2.6455026455026454E-3</v>
      </c>
      <c r="R83" s="5">
        <f t="shared" si="123"/>
        <v>5.8823529411764705E-2</v>
      </c>
      <c r="S83" s="5">
        <f t="shared" si="123"/>
        <v>6.4864864864864868E-2</v>
      </c>
      <c r="T83" s="5">
        <f t="shared" si="123"/>
        <v>0</v>
      </c>
      <c r="U83" s="5">
        <f t="shared" si="123"/>
        <v>0</v>
      </c>
      <c r="V83" s="5">
        <v>0.09</v>
      </c>
      <c r="W83" s="5">
        <f t="shared" si="123"/>
        <v>1.4037858908053298E-2</v>
      </c>
      <c r="Y83" s="6"/>
      <c r="Z83" s="5">
        <f t="shared" si="124"/>
        <v>3.017434063477872E-2</v>
      </c>
      <c r="AA83" s="5">
        <f t="shared" si="124"/>
        <v>1.1980557267063736E-4</v>
      </c>
      <c r="AB83" s="5">
        <f t="shared" si="124"/>
        <v>4.3165284954359062E-2</v>
      </c>
      <c r="AC83" s="5">
        <f t="shared" si="124"/>
        <v>2.8558125097004499E-3</v>
      </c>
      <c r="AD83" s="5">
        <f t="shared" ref="AD83" si="157">MIN(AD39/AD$42,1)</f>
        <v>0.17935349322210636</v>
      </c>
      <c r="AE83" s="6"/>
      <c r="AG83" s="5">
        <f t="shared" ref="AG83:AK83" si="158">MIN(AG39/AG$42,1)</f>
        <v>0.19301994301994302</v>
      </c>
      <c r="AH83" s="5">
        <f t="shared" si="158"/>
        <v>0.14517082569401143</v>
      </c>
      <c r="AI83" s="5">
        <f t="shared" si="158"/>
        <v>0.1</v>
      </c>
      <c r="AJ83" s="5">
        <f t="shared" si="158"/>
        <v>0</v>
      </c>
      <c r="AK83" s="5">
        <f t="shared" si="158"/>
        <v>0</v>
      </c>
    </row>
    <row r="84" spans="1:37">
      <c r="A84" t="s">
        <v>76</v>
      </c>
      <c r="B84" t="s">
        <v>77</v>
      </c>
      <c r="D84" s="5">
        <f t="shared" si="122"/>
        <v>0</v>
      </c>
      <c r="E84" s="5">
        <f t="shared" si="122"/>
        <v>8.6956521739130432E-2</v>
      </c>
      <c r="F84" s="5">
        <f t="shared" si="122"/>
        <v>0.2</v>
      </c>
      <c r="G84" s="5">
        <f t="shared" si="122"/>
        <v>0.4</v>
      </c>
      <c r="H84" s="5">
        <f t="shared" si="122"/>
        <v>0</v>
      </c>
      <c r="I84" s="5">
        <f t="shared" si="122"/>
        <v>0</v>
      </c>
      <c r="J84" s="5"/>
      <c r="L84" s="5">
        <f t="shared" si="123"/>
        <v>0.1388888888888889</v>
      </c>
      <c r="M84" s="5">
        <f t="shared" si="123"/>
        <v>0.26829268292682928</v>
      </c>
      <c r="N84" s="5">
        <f t="shared" si="123"/>
        <v>0.30769230769230771</v>
      </c>
      <c r="O84" s="5"/>
      <c r="P84" s="5">
        <f t="shared" si="123"/>
        <v>0.16793893129770993</v>
      </c>
      <c r="Q84" s="5">
        <f t="shared" si="123"/>
        <v>0.19576719576719576</v>
      </c>
      <c r="R84" s="5">
        <f t="shared" si="123"/>
        <v>0.41176470588235292</v>
      </c>
      <c r="S84" s="5">
        <f t="shared" si="123"/>
        <v>0.10270270270270271</v>
      </c>
      <c r="T84" s="5">
        <f t="shared" si="123"/>
        <v>0</v>
      </c>
      <c r="U84" s="5">
        <f t="shared" si="123"/>
        <v>4.9504950495049507E-2</v>
      </c>
      <c r="V84" s="5">
        <v>0.15</v>
      </c>
      <c r="W84" s="5">
        <f t="shared" si="123"/>
        <v>3.2101092965784311E-3</v>
      </c>
      <c r="Y84" s="6"/>
      <c r="Z84" s="5">
        <f t="shared" si="124"/>
        <v>0.27738042020563253</v>
      </c>
      <c r="AA84" s="5">
        <f t="shared" si="124"/>
        <v>8.6653659204491001E-2</v>
      </c>
      <c r="AB84" s="5">
        <f t="shared" si="124"/>
        <v>0.25940431906762984</v>
      </c>
      <c r="AC84" s="5">
        <f t="shared" si="124"/>
        <v>0.12099562780257221</v>
      </c>
      <c r="AD84" s="5">
        <f t="shared" ref="AD84" si="159">MIN(AD40/AD$42,1)</f>
        <v>0.33576642335766421</v>
      </c>
      <c r="AE84" s="6"/>
      <c r="AG84" s="5">
        <f t="shared" ref="AG84:AK84" si="160">MIN(AG40/AG$42,1)</f>
        <v>0.68376068376068377</v>
      </c>
      <c r="AH84" s="5">
        <f t="shared" si="160"/>
        <v>0.46411480446467812</v>
      </c>
      <c r="AI84" s="5">
        <f t="shared" si="160"/>
        <v>0</v>
      </c>
      <c r="AJ84" s="5">
        <f t="shared" si="160"/>
        <v>0.33333333333333331</v>
      </c>
      <c r="AK84" s="5">
        <f t="shared" si="160"/>
        <v>0.14887440938209007</v>
      </c>
    </row>
    <row r="85" spans="1:37">
      <c r="V85"/>
    </row>
    <row r="86" spans="1:37">
      <c r="V86"/>
    </row>
    <row r="87" spans="1:37">
      <c r="D87" s="1"/>
      <c r="G87" s="1"/>
      <c r="H87" s="10"/>
      <c r="I87" s="10"/>
      <c r="J87" s="10"/>
      <c r="V87"/>
    </row>
    <row r="88" spans="1:37">
      <c r="E88" s="10"/>
      <c r="V88"/>
    </row>
    <row r="89" spans="1:37">
      <c r="V89"/>
    </row>
    <row r="90" spans="1:37">
      <c r="V90"/>
    </row>
    <row r="91" spans="1:37">
      <c r="E91" s="10"/>
      <c r="V91"/>
    </row>
    <row r="92" spans="1:37">
      <c r="V92"/>
    </row>
    <row r="93" spans="1:37">
      <c r="V93"/>
    </row>
    <row r="94" spans="1:37">
      <c r="D94" s="1"/>
      <c r="E94" s="10"/>
      <c r="G94" s="1"/>
      <c r="V94"/>
    </row>
    <row r="95" spans="1:37">
      <c r="V95"/>
    </row>
    <row r="96" spans="1:37">
      <c r="H96" s="10"/>
      <c r="I96" s="10"/>
      <c r="J96" s="10"/>
      <c r="V96"/>
    </row>
    <row r="97" spans="8:22">
      <c r="H97" s="10"/>
      <c r="I97" s="10"/>
      <c r="J97" s="10"/>
      <c r="V97"/>
    </row>
    <row r="98" spans="8:22">
      <c r="V98"/>
    </row>
    <row r="99" spans="8:22">
      <c r="V99"/>
    </row>
    <row r="100" spans="8:22">
      <c r="V100"/>
    </row>
    <row r="101" spans="8:22">
      <c r="V101"/>
    </row>
    <row r="102" spans="8:22">
      <c r="V102"/>
    </row>
    <row r="103" spans="8:22">
      <c r="V103"/>
    </row>
    <row r="104" spans="8:22">
      <c r="V104"/>
    </row>
    <row r="105" spans="8:22">
      <c r="V105"/>
    </row>
    <row r="106" spans="8:22">
      <c r="V106"/>
    </row>
    <row r="107" spans="8:22">
      <c r="V107"/>
    </row>
    <row r="108" spans="8:22">
      <c r="V108"/>
    </row>
    <row r="109" spans="8:22">
      <c r="V109"/>
    </row>
    <row r="110" spans="8:22">
      <c r="V110"/>
    </row>
    <row r="111" spans="8:22">
      <c r="V111"/>
    </row>
    <row r="112" spans="8:22">
      <c r="V112"/>
    </row>
    <row r="113" spans="22:22">
      <c r="V113"/>
    </row>
    <row r="114" spans="22:22">
      <c r="V114"/>
    </row>
    <row r="115" spans="22:22">
      <c r="V115"/>
    </row>
    <row r="116" spans="22:22">
      <c r="V116"/>
    </row>
    <row r="117" spans="22:22">
      <c r="V117"/>
    </row>
    <row r="118" spans="22:22">
      <c r="V118"/>
    </row>
    <row r="119" spans="22:22">
      <c r="V119"/>
    </row>
    <row r="120" spans="22:22">
      <c r="V120"/>
    </row>
    <row r="121" spans="22:22">
      <c r="V121"/>
    </row>
    <row r="122" spans="22:22">
      <c r="V122"/>
    </row>
    <row r="123" spans="22:22">
      <c r="V123"/>
    </row>
    <row r="124" spans="22:22">
      <c r="V124"/>
    </row>
    <row r="125" spans="22:22">
      <c r="V125"/>
    </row>
    <row r="126" spans="22:22">
      <c r="V126"/>
    </row>
    <row r="127" spans="22:22">
      <c r="V127"/>
    </row>
    <row r="128" spans="22:22">
      <c r="V128"/>
    </row>
    <row r="129" spans="22:22">
      <c r="V129"/>
    </row>
    <row r="130" spans="22:22">
      <c r="V130"/>
    </row>
    <row r="131" spans="22:22">
      <c r="V131"/>
    </row>
    <row r="132" spans="22:22">
      <c r="V132"/>
    </row>
    <row r="133" spans="22:22">
      <c r="V133"/>
    </row>
    <row r="134" spans="22:22">
      <c r="V134"/>
    </row>
    <row r="135" spans="22:22">
      <c r="V135"/>
    </row>
    <row r="136" spans="22:22">
      <c r="V136"/>
    </row>
    <row r="137" spans="22:22">
      <c r="V137"/>
    </row>
    <row r="138" spans="22:22">
      <c r="V138"/>
    </row>
    <row r="139" spans="22:22">
      <c r="V139"/>
    </row>
    <row r="140" spans="22:22">
      <c r="V140"/>
    </row>
    <row r="141" spans="22:22">
      <c r="V141"/>
    </row>
    <row r="142" spans="22:22">
      <c r="V142"/>
    </row>
    <row r="143" spans="22:22">
      <c r="V143"/>
    </row>
    <row r="144" spans="22:22">
      <c r="V144"/>
    </row>
    <row r="145" spans="22:22">
      <c r="V145"/>
    </row>
    <row r="146" spans="22:22">
      <c r="V146"/>
    </row>
    <row r="147" spans="22:22">
      <c r="V147"/>
    </row>
    <row r="148" spans="22:22">
      <c r="V148"/>
    </row>
    <row r="149" spans="22:22">
      <c r="V149"/>
    </row>
    <row r="150" spans="22:22">
      <c r="V150"/>
    </row>
    <row r="151" spans="22:22">
      <c r="V151"/>
    </row>
    <row r="152" spans="22:22">
      <c r="V152"/>
    </row>
    <row r="153" spans="22:22">
      <c r="V153"/>
    </row>
    <row r="154" spans="22:22">
      <c r="V154"/>
    </row>
    <row r="155" spans="22:22">
      <c r="V155"/>
    </row>
    <row r="156" spans="22:22">
      <c r="V156"/>
    </row>
    <row r="157" spans="22:22">
      <c r="V157"/>
    </row>
    <row r="158" spans="22:22">
      <c r="V158"/>
    </row>
    <row r="159" spans="22:22">
      <c r="V159"/>
    </row>
    <row r="160" spans="22:22">
      <c r="V160"/>
    </row>
    <row r="161" spans="22:22">
      <c r="V161"/>
    </row>
    <row r="162" spans="22:22">
      <c r="V162"/>
    </row>
    <row r="163" spans="22:22">
      <c r="V163"/>
    </row>
    <row r="164" spans="22:22">
      <c r="V164"/>
    </row>
    <row r="165" spans="22:22">
      <c r="V165"/>
    </row>
    <row r="166" spans="22:22">
      <c r="V166"/>
    </row>
    <row r="167" spans="22:22">
      <c r="V167"/>
    </row>
    <row r="168" spans="22:22">
      <c r="V168"/>
    </row>
    <row r="169" spans="22:22">
      <c r="V169"/>
    </row>
    <row r="170" spans="22:22">
      <c r="V170"/>
    </row>
    <row r="171" spans="22:22">
      <c r="V171"/>
    </row>
    <row r="172" spans="22:22">
      <c r="V172"/>
    </row>
    <row r="173" spans="22:22">
      <c r="V173"/>
    </row>
    <row r="174" spans="22:22">
      <c r="V174"/>
    </row>
    <row r="175" spans="22:22">
      <c r="V175"/>
    </row>
    <row r="176" spans="22:22">
      <c r="V176"/>
    </row>
    <row r="177" spans="22:22">
      <c r="V177"/>
    </row>
    <row r="178" spans="22:22">
      <c r="V178"/>
    </row>
    <row r="179" spans="22:22">
      <c r="V179"/>
    </row>
    <row r="180" spans="22:22">
      <c r="V180"/>
    </row>
    <row r="181" spans="22:22">
      <c r="V181"/>
    </row>
    <row r="182" spans="22:22">
      <c r="V182"/>
    </row>
    <row r="183" spans="22:22">
      <c r="V183"/>
    </row>
    <row r="184" spans="22:22">
      <c r="V184"/>
    </row>
    <row r="185" spans="22:22">
      <c r="V185"/>
    </row>
    <row r="186" spans="22:22">
      <c r="V186"/>
    </row>
    <row r="187" spans="22:22">
      <c r="V187"/>
    </row>
    <row r="188" spans="22:22">
      <c r="V188"/>
    </row>
    <row r="189" spans="22:22">
      <c r="V189"/>
    </row>
    <row r="190" spans="22:22">
      <c r="V190"/>
    </row>
    <row r="191" spans="22:22">
      <c r="V191"/>
    </row>
    <row r="192" spans="22:22">
      <c r="V192"/>
    </row>
    <row r="193" spans="22:22">
      <c r="V193"/>
    </row>
    <row r="194" spans="22:22">
      <c r="V194"/>
    </row>
    <row r="195" spans="22:22">
      <c r="V195"/>
    </row>
    <row r="196" spans="22:22">
      <c r="V196"/>
    </row>
    <row r="197" spans="22:22">
      <c r="V197"/>
    </row>
    <row r="198" spans="22:22">
      <c r="V198"/>
    </row>
    <row r="199" spans="22:22">
      <c r="V199"/>
    </row>
    <row r="200" spans="22:22">
      <c r="V200"/>
    </row>
    <row r="201" spans="22:22">
      <c r="V201"/>
    </row>
    <row r="202" spans="22:22">
      <c r="V202"/>
    </row>
    <row r="203" spans="22:22">
      <c r="V203"/>
    </row>
    <row r="204" spans="22:22">
      <c r="V204"/>
    </row>
    <row r="205" spans="22:22">
      <c r="V205"/>
    </row>
    <row r="206" spans="22:22">
      <c r="V206"/>
    </row>
    <row r="207" spans="22:22">
      <c r="V207"/>
    </row>
    <row r="208" spans="22:22">
      <c r="V208"/>
    </row>
    <row r="209" spans="22:22">
      <c r="V209"/>
    </row>
    <row r="210" spans="22:22">
      <c r="V210"/>
    </row>
    <row r="211" spans="22:22">
      <c r="V211"/>
    </row>
    <row r="212" spans="22:22">
      <c r="V212"/>
    </row>
    <row r="213" spans="22:22">
      <c r="V213"/>
    </row>
    <row r="214" spans="22:22">
      <c r="V214"/>
    </row>
    <row r="215" spans="22:22">
      <c r="V215"/>
    </row>
    <row r="216" spans="22:22">
      <c r="V216"/>
    </row>
    <row r="217" spans="22:22">
      <c r="V217"/>
    </row>
    <row r="218" spans="22:22">
      <c r="V218"/>
    </row>
    <row r="219" spans="22:22">
      <c r="V219"/>
    </row>
    <row r="220" spans="22:22">
      <c r="V220"/>
    </row>
    <row r="221" spans="22:22">
      <c r="V221"/>
    </row>
    <row r="222" spans="22:22">
      <c r="V222"/>
    </row>
    <row r="223" spans="22:22">
      <c r="V223"/>
    </row>
    <row r="224" spans="22:22">
      <c r="V224"/>
    </row>
    <row r="225" spans="22:22">
      <c r="V225"/>
    </row>
    <row r="226" spans="22:22">
      <c r="V226"/>
    </row>
    <row r="227" spans="22:22">
      <c r="V227"/>
    </row>
    <row r="228" spans="22:22">
      <c r="V228"/>
    </row>
    <row r="229" spans="22:22">
      <c r="V229"/>
    </row>
    <row r="230" spans="22:22">
      <c r="V230"/>
    </row>
    <row r="231" spans="22:22">
      <c r="V231"/>
    </row>
    <row r="232" spans="22:22">
      <c r="V232"/>
    </row>
    <row r="233" spans="22:22">
      <c r="V233"/>
    </row>
    <row r="234" spans="22:22">
      <c r="V234"/>
    </row>
    <row r="235" spans="22:22">
      <c r="V235"/>
    </row>
    <row r="236" spans="22:22">
      <c r="V236"/>
    </row>
    <row r="237" spans="22:22">
      <c r="V237"/>
    </row>
    <row r="238" spans="22:22">
      <c r="V238"/>
    </row>
    <row r="239" spans="22:22">
      <c r="V239"/>
    </row>
    <row r="240" spans="22:22">
      <c r="V240"/>
    </row>
    <row r="241" spans="22:22">
      <c r="V241"/>
    </row>
    <row r="242" spans="22:22">
      <c r="V242"/>
    </row>
    <row r="243" spans="22:22">
      <c r="V243"/>
    </row>
    <row r="244" spans="22:22">
      <c r="V244"/>
    </row>
    <row r="245" spans="22:22">
      <c r="V245"/>
    </row>
    <row r="246" spans="22:22">
      <c r="V246"/>
    </row>
    <row r="247" spans="22:22">
      <c r="V247"/>
    </row>
    <row r="248" spans="22:22">
      <c r="V248"/>
    </row>
    <row r="249" spans="22:22">
      <c r="V249"/>
    </row>
    <row r="250" spans="22:22">
      <c r="V250"/>
    </row>
    <row r="251" spans="22:22">
      <c r="V251"/>
    </row>
    <row r="252" spans="22:22">
      <c r="V252"/>
    </row>
    <row r="253" spans="22:22">
      <c r="V253"/>
    </row>
    <row r="254" spans="22:22">
      <c r="V254"/>
    </row>
    <row r="255" spans="22:22">
      <c r="V255"/>
    </row>
    <row r="256" spans="22:22">
      <c r="V256"/>
    </row>
    <row r="257" spans="22:22">
      <c r="V257"/>
    </row>
    <row r="258" spans="22:22">
      <c r="V258"/>
    </row>
    <row r="259" spans="22:22">
      <c r="V259"/>
    </row>
    <row r="260" spans="22:22">
      <c r="V260"/>
    </row>
    <row r="261" spans="22:22">
      <c r="V261"/>
    </row>
    <row r="262" spans="22:22">
      <c r="V262"/>
    </row>
    <row r="263" spans="22:22">
      <c r="V263"/>
    </row>
    <row r="264" spans="22:22">
      <c r="V264"/>
    </row>
    <row r="265" spans="22:22">
      <c r="V265"/>
    </row>
    <row r="266" spans="22:22">
      <c r="V266"/>
    </row>
    <row r="267" spans="22:22">
      <c r="V267"/>
    </row>
    <row r="268" spans="22:22">
      <c r="V268"/>
    </row>
    <row r="269" spans="22:22">
      <c r="V269"/>
    </row>
    <row r="270" spans="22:22">
      <c r="V270"/>
    </row>
    <row r="271" spans="22:22">
      <c r="V271"/>
    </row>
    <row r="272" spans="22:22">
      <c r="V272"/>
    </row>
    <row r="273" spans="22:22">
      <c r="V273"/>
    </row>
    <row r="274" spans="22:22">
      <c r="V274"/>
    </row>
    <row r="275" spans="22:22">
      <c r="V275"/>
    </row>
    <row r="276" spans="22:22">
      <c r="V276"/>
    </row>
    <row r="277" spans="22:22">
      <c r="V277"/>
    </row>
    <row r="278" spans="22:22">
      <c r="V278"/>
    </row>
    <row r="279" spans="22:22">
      <c r="V279"/>
    </row>
    <row r="280" spans="22:22">
      <c r="V280"/>
    </row>
    <row r="281" spans="22:22">
      <c r="V281"/>
    </row>
    <row r="282" spans="22:22">
      <c r="V282"/>
    </row>
    <row r="283" spans="22:22">
      <c r="V283"/>
    </row>
    <row r="284" spans="22:22">
      <c r="V284"/>
    </row>
    <row r="285" spans="22:22">
      <c r="V285"/>
    </row>
    <row r="286" spans="22:22">
      <c r="V286"/>
    </row>
    <row r="287" spans="22:22">
      <c r="V287"/>
    </row>
    <row r="288" spans="22:22">
      <c r="V288"/>
    </row>
    <row r="289" spans="22:22">
      <c r="V289"/>
    </row>
    <row r="290" spans="22:22">
      <c r="V290"/>
    </row>
    <row r="291" spans="22:22">
      <c r="V291"/>
    </row>
    <row r="292" spans="22:22">
      <c r="V292"/>
    </row>
    <row r="293" spans="22:22">
      <c r="V293"/>
    </row>
    <row r="294" spans="22:22">
      <c r="V294"/>
    </row>
    <row r="295" spans="22:22">
      <c r="V295"/>
    </row>
    <row r="296" spans="22:22">
      <c r="V296"/>
    </row>
    <row r="297" spans="22:22">
      <c r="V297"/>
    </row>
    <row r="298" spans="22:22">
      <c r="V298"/>
    </row>
    <row r="299" spans="22:22">
      <c r="V299"/>
    </row>
    <row r="300" spans="22:22">
      <c r="V300"/>
    </row>
    <row r="301" spans="22:22">
      <c r="V301"/>
    </row>
    <row r="302" spans="22:22">
      <c r="V302"/>
    </row>
    <row r="303" spans="22:22">
      <c r="V303"/>
    </row>
    <row r="304" spans="22:22">
      <c r="V304"/>
    </row>
    <row r="305" spans="22:22">
      <c r="V305"/>
    </row>
    <row r="306" spans="22:22">
      <c r="V306"/>
    </row>
    <row r="307" spans="22:22">
      <c r="V307"/>
    </row>
    <row r="308" spans="22:22">
      <c r="V308"/>
    </row>
    <row r="309" spans="22:22">
      <c r="V309"/>
    </row>
    <row r="310" spans="22:22">
      <c r="V310"/>
    </row>
    <row r="311" spans="22:22">
      <c r="V311"/>
    </row>
    <row r="312" spans="22:22">
      <c r="V312"/>
    </row>
    <row r="313" spans="22:22">
      <c r="V313"/>
    </row>
    <row r="314" spans="22:22">
      <c r="V314"/>
    </row>
    <row r="315" spans="22:22">
      <c r="V315"/>
    </row>
    <row r="316" spans="22:22">
      <c r="V316"/>
    </row>
    <row r="317" spans="22:22">
      <c r="V317"/>
    </row>
    <row r="318" spans="22:22">
      <c r="V318"/>
    </row>
    <row r="319" spans="22:22">
      <c r="V319"/>
    </row>
    <row r="320" spans="22:22">
      <c r="V320"/>
    </row>
    <row r="321" spans="22:22">
      <c r="V321"/>
    </row>
    <row r="322" spans="22:22">
      <c r="V322"/>
    </row>
    <row r="323" spans="22:22">
      <c r="V323"/>
    </row>
    <row r="324" spans="22:22">
      <c r="V324"/>
    </row>
    <row r="325" spans="22:22">
      <c r="V325"/>
    </row>
    <row r="326" spans="22:22">
      <c r="V326"/>
    </row>
    <row r="327" spans="22:22">
      <c r="V327"/>
    </row>
    <row r="328" spans="22:22">
      <c r="V328"/>
    </row>
    <row r="329" spans="22:22">
      <c r="V329"/>
    </row>
    <row r="330" spans="22:22">
      <c r="V330"/>
    </row>
    <row r="331" spans="22:22">
      <c r="V331"/>
    </row>
    <row r="332" spans="22:22">
      <c r="V332"/>
    </row>
    <row r="333" spans="22:22">
      <c r="V333"/>
    </row>
    <row r="334" spans="22:22">
      <c r="V334"/>
    </row>
    <row r="335" spans="22:22">
      <c r="V335"/>
    </row>
    <row r="336" spans="22:22">
      <c r="V336"/>
    </row>
    <row r="337" spans="22:22">
      <c r="V337"/>
    </row>
    <row r="338" spans="22:22">
      <c r="V338"/>
    </row>
    <row r="339" spans="22:22">
      <c r="V339"/>
    </row>
    <row r="340" spans="22:22">
      <c r="V340"/>
    </row>
    <row r="341" spans="22:22">
      <c r="V341"/>
    </row>
    <row r="342" spans="22:22">
      <c r="V342"/>
    </row>
    <row r="343" spans="22:22">
      <c r="V343"/>
    </row>
    <row r="344" spans="22:22">
      <c r="V344"/>
    </row>
    <row r="345" spans="22:22">
      <c r="V345"/>
    </row>
    <row r="346" spans="22:22">
      <c r="V346"/>
    </row>
    <row r="347" spans="22:22">
      <c r="V347"/>
    </row>
    <row r="348" spans="22:22">
      <c r="V348"/>
    </row>
    <row r="349" spans="22:22">
      <c r="V349"/>
    </row>
    <row r="350" spans="22:22">
      <c r="V350"/>
    </row>
    <row r="351" spans="22:22">
      <c r="V351"/>
    </row>
    <row r="352" spans="22:22">
      <c r="V352"/>
    </row>
    <row r="353" spans="22:22">
      <c r="V353"/>
    </row>
    <row r="354" spans="22:22">
      <c r="V354"/>
    </row>
    <row r="355" spans="22:22">
      <c r="V355"/>
    </row>
    <row r="356" spans="22:22">
      <c r="V356"/>
    </row>
    <row r="357" spans="22:22">
      <c r="V357"/>
    </row>
    <row r="358" spans="22:22">
      <c r="V358"/>
    </row>
    <row r="359" spans="22:22">
      <c r="V359"/>
    </row>
    <row r="360" spans="22:22">
      <c r="V360"/>
    </row>
    <row r="361" spans="22:22">
      <c r="V361"/>
    </row>
    <row r="362" spans="22:22">
      <c r="V362"/>
    </row>
    <row r="363" spans="22:22">
      <c r="V363"/>
    </row>
    <row r="364" spans="22:22">
      <c r="V364"/>
    </row>
    <row r="365" spans="22:22">
      <c r="V365"/>
    </row>
    <row r="366" spans="22:22">
      <c r="V366"/>
    </row>
    <row r="367" spans="22:22">
      <c r="V367"/>
    </row>
    <row r="368" spans="22:22">
      <c r="V368"/>
    </row>
    <row r="369" spans="22:22">
      <c r="V369"/>
    </row>
    <row r="370" spans="22:22">
      <c r="V370"/>
    </row>
    <row r="371" spans="22:22">
      <c r="V371"/>
    </row>
    <row r="372" spans="22:22">
      <c r="V372"/>
    </row>
    <row r="373" spans="22:22">
      <c r="V373"/>
    </row>
    <row r="374" spans="22:22">
      <c r="V374"/>
    </row>
    <row r="375" spans="22:22">
      <c r="V375"/>
    </row>
    <row r="376" spans="22:22">
      <c r="V376"/>
    </row>
    <row r="377" spans="22:22">
      <c r="V377"/>
    </row>
    <row r="378" spans="22:22">
      <c r="V378"/>
    </row>
    <row r="379" spans="22:22">
      <c r="V379"/>
    </row>
    <row r="380" spans="22:22">
      <c r="V380"/>
    </row>
    <row r="381" spans="22:22">
      <c r="V381"/>
    </row>
    <row r="382" spans="22:22">
      <c r="V382"/>
    </row>
    <row r="383" spans="22:22">
      <c r="V383"/>
    </row>
    <row r="384" spans="22:22">
      <c r="V384"/>
    </row>
    <row r="385" spans="22:22">
      <c r="V385"/>
    </row>
    <row r="386" spans="22:22">
      <c r="V386"/>
    </row>
    <row r="387" spans="22:22">
      <c r="V387"/>
    </row>
    <row r="388" spans="22:22">
      <c r="V388"/>
    </row>
    <row r="389" spans="22:22">
      <c r="V389"/>
    </row>
    <row r="390" spans="22:22">
      <c r="V390"/>
    </row>
    <row r="391" spans="22:22">
      <c r="V391"/>
    </row>
    <row r="392" spans="22:22">
      <c r="V392"/>
    </row>
    <row r="393" spans="22:22">
      <c r="V393"/>
    </row>
    <row r="394" spans="22:22">
      <c r="V394"/>
    </row>
    <row r="395" spans="22:22">
      <c r="V395"/>
    </row>
    <row r="396" spans="22:22">
      <c r="V396"/>
    </row>
    <row r="397" spans="22:22">
      <c r="V397"/>
    </row>
    <row r="398" spans="22:22">
      <c r="V398"/>
    </row>
    <row r="399" spans="22:22">
      <c r="V399"/>
    </row>
    <row r="400" spans="22:22">
      <c r="V400"/>
    </row>
    <row r="401" spans="22:22">
      <c r="V401"/>
    </row>
    <row r="402" spans="22:22">
      <c r="V402"/>
    </row>
    <row r="403" spans="22:22">
      <c r="V403"/>
    </row>
    <row r="404" spans="22:22">
      <c r="V404"/>
    </row>
    <row r="405" spans="22:22">
      <c r="V405"/>
    </row>
    <row r="406" spans="22:22">
      <c r="V406"/>
    </row>
    <row r="407" spans="22:22">
      <c r="V407"/>
    </row>
    <row r="408" spans="22:22">
      <c r="V408"/>
    </row>
    <row r="409" spans="22:22">
      <c r="V409"/>
    </row>
    <row r="410" spans="22:22">
      <c r="V410"/>
    </row>
    <row r="411" spans="22:22">
      <c r="V411"/>
    </row>
    <row r="412" spans="22:22">
      <c r="V412"/>
    </row>
    <row r="413" spans="22:22">
      <c r="V413"/>
    </row>
    <row r="414" spans="22:22">
      <c r="V414"/>
    </row>
    <row r="415" spans="22:22">
      <c r="V415"/>
    </row>
    <row r="416" spans="22:22">
      <c r="V416"/>
    </row>
    <row r="417" spans="22:22">
      <c r="V417"/>
    </row>
    <row r="418" spans="22:22">
      <c r="V418"/>
    </row>
    <row r="419" spans="22:22">
      <c r="V419"/>
    </row>
    <row r="420" spans="22:22">
      <c r="V420"/>
    </row>
    <row r="421" spans="22:22">
      <c r="V421"/>
    </row>
    <row r="422" spans="22:22">
      <c r="V422"/>
    </row>
    <row r="423" spans="22:22">
      <c r="V423"/>
    </row>
    <row r="424" spans="22:22">
      <c r="V424"/>
    </row>
    <row r="425" spans="22:22">
      <c r="V425"/>
    </row>
    <row r="426" spans="22:22">
      <c r="V426"/>
    </row>
    <row r="427" spans="22:22">
      <c r="V427"/>
    </row>
    <row r="428" spans="22:22">
      <c r="V428"/>
    </row>
    <row r="429" spans="22:22">
      <c r="V429"/>
    </row>
    <row r="430" spans="22:22">
      <c r="V430"/>
    </row>
    <row r="431" spans="22:22">
      <c r="V431"/>
    </row>
    <row r="432" spans="22:22">
      <c r="V432"/>
    </row>
    <row r="433" spans="22:22">
      <c r="V433"/>
    </row>
    <row r="434" spans="22:22">
      <c r="V434"/>
    </row>
    <row r="435" spans="22:22">
      <c r="V435"/>
    </row>
    <row r="436" spans="22:22">
      <c r="V436"/>
    </row>
    <row r="437" spans="22:22">
      <c r="V437"/>
    </row>
    <row r="438" spans="22:22">
      <c r="V438"/>
    </row>
    <row r="439" spans="22:22">
      <c r="V439"/>
    </row>
    <row r="440" spans="22:22">
      <c r="V440"/>
    </row>
    <row r="441" spans="22:22">
      <c r="V441"/>
    </row>
    <row r="442" spans="22:22">
      <c r="V442"/>
    </row>
    <row r="443" spans="22:22">
      <c r="V443"/>
    </row>
    <row r="444" spans="22:22">
      <c r="V444"/>
    </row>
    <row r="445" spans="22:22">
      <c r="V445"/>
    </row>
    <row r="446" spans="22:22">
      <c r="V446"/>
    </row>
    <row r="447" spans="22:22">
      <c r="V447"/>
    </row>
    <row r="448" spans="22:22">
      <c r="V448"/>
    </row>
    <row r="449" spans="22:22">
      <c r="V449"/>
    </row>
    <row r="450" spans="22:22">
      <c r="V450"/>
    </row>
    <row r="451" spans="22:22">
      <c r="V451"/>
    </row>
    <row r="452" spans="22:22">
      <c r="V452"/>
    </row>
    <row r="453" spans="22:22">
      <c r="V453"/>
    </row>
    <row r="454" spans="22:22">
      <c r="V454"/>
    </row>
    <row r="455" spans="22:22">
      <c r="V455"/>
    </row>
    <row r="456" spans="22:22">
      <c r="V456"/>
    </row>
    <row r="457" spans="22:22">
      <c r="V457"/>
    </row>
    <row r="458" spans="22:22">
      <c r="V458"/>
    </row>
    <row r="459" spans="22:22">
      <c r="V459"/>
    </row>
    <row r="460" spans="22:22">
      <c r="V460"/>
    </row>
    <row r="461" spans="22:22">
      <c r="V461"/>
    </row>
    <row r="462" spans="22:22">
      <c r="V462"/>
    </row>
    <row r="463" spans="22:22">
      <c r="V463"/>
    </row>
    <row r="464" spans="22:22">
      <c r="V464"/>
    </row>
    <row r="465" spans="22:22">
      <c r="V465"/>
    </row>
    <row r="466" spans="22:22">
      <c r="V466"/>
    </row>
    <row r="467" spans="22:22">
      <c r="V467"/>
    </row>
    <row r="468" spans="22:22">
      <c r="V468"/>
    </row>
    <row r="469" spans="22:22">
      <c r="V469"/>
    </row>
    <row r="470" spans="22:22">
      <c r="V470"/>
    </row>
    <row r="471" spans="22:22">
      <c r="V471"/>
    </row>
    <row r="472" spans="22:22">
      <c r="V472"/>
    </row>
    <row r="473" spans="22:22">
      <c r="V473"/>
    </row>
    <row r="474" spans="22:22">
      <c r="V474"/>
    </row>
    <row r="475" spans="22:22">
      <c r="V475"/>
    </row>
    <row r="476" spans="22:22">
      <c r="V476"/>
    </row>
    <row r="477" spans="22:22">
      <c r="V477"/>
    </row>
    <row r="478" spans="22:22">
      <c r="V478"/>
    </row>
    <row r="479" spans="22:22">
      <c r="V479"/>
    </row>
    <row r="480" spans="22:22">
      <c r="V480"/>
    </row>
    <row r="481" spans="22:22">
      <c r="V481"/>
    </row>
    <row r="482" spans="22:22">
      <c r="V482"/>
    </row>
    <row r="483" spans="22:22">
      <c r="V483"/>
    </row>
    <row r="484" spans="22:22">
      <c r="V484"/>
    </row>
    <row r="485" spans="22:22">
      <c r="V485"/>
    </row>
    <row r="486" spans="22:22">
      <c r="V486"/>
    </row>
    <row r="487" spans="22:22">
      <c r="V487"/>
    </row>
    <row r="488" spans="22:22">
      <c r="V488"/>
    </row>
    <row r="489" spans="22:22">
      <c r="V489"/>
    </row>
    <row r="490" spans="22:22">
      <c r="V490"/>
    </row>
    <row r="491" spans="22:22">
      <c r="V491"/>
    </row>
    <row r="492" spans="22:22">
      <c r="V492"/>
    </row>
    <row r="493" spans="22:22">
      <c r="V493"/>
    </row>
    <row r="494" spans="22:22">
      <c r="V494"/>
    </row>
    <row r="495" spans="22:22">
      <c r="V495"/>
    </row>
    <row r="496" spans="22:22">
      <c r="V496"/>
    </row>
    <row r="497" spans="22:22">
      <c r="V497"/>
    </row>
    <row r="498" spans="22:22">
      <c r="V498"/>
    </row>
    <row r="499" spans="22:22">
      <c r="V499"/>
    </row>
    <row r="500" spans="22:22">
      <c r="V500"/>
    </row>
    <row r="501" spans="22:22">
      <c r="V501"/>
    </row>
    <row r="502" spans="22:22">
      <c r="V502"/>
    </row>
    <row r="503" spans="22:22">
      <c r="V503"/>
    </row>
    <row r="504" spans="22:22">
      <c r="V504"/>
    </row>
    <row r="505" spans="22:22">
      <c r="V505"/>
    </row>
    <row r="506" spans="22:22">
      <c r="V506"/>
    </row>
    <row r="507" spans="22:22">
      <c r="V507"/>
    </row>
    <row r="508" spans="22:22">
      <c r="V508"/>
    </row>
    <row r="509" spans="22:22">
      <c r="V509"/>
    </row>
    <row r="510" spans="22:22">
      <c r="V510"/>
    </row>
    <row r="511" spans="22:22">
      <c r="V511"/>
    </row>
    <row r="512" spans="22:22">
      <c r="V512"/>
    </row>
    <row r="513" spans="22:22">
      <c r="V513"/>
    </row>
    <row r="514" spans="22:22">
      <c r="V514"/>
    </row>
    <row r="515" spans="22:22">
      <c r="V515"/>
    </row>
    <row r="516" spans="22:22">
      <c r="V516"/>
    </row>
    <row r="517" spans="22:22">
      <c r="V517"/>
    </row>
    <row r="518" spans="22:22">
      <c r="V518"/>
    </row>
    <row r="519" spans="22:22">
      <c r="V519"/>
    </row>
    <row r="520" spans="22:22">
      <c r="V520"/>
    </row>
    <row r="521" spans="22:22">
      <c r="V521"/>
    </row>
    <row r="522" spans="22:22">
      <c r="V522"/>
    </row>
    <row r="523" spans="22:22">
      <c r="V523"/>
    </row>
    <row r="524" spans="22:22">
      <c r="V524"/>
    </row>
    <row r="525" spans="22:22">
      <c r="V525"/>
    </row>
    <row r="526" spans="22:22">
      <c r="V526"/>
    </row>
    <row r="527" spans="22:22">
      <c r="V527"/>
    </row>
    <row r="528" spans="22:22">
      <c r="V528"/>
    </row>
    <row r="529" spans="22:22">
      <c r="V529"/>
    </row>
    <row r="530" spans="22:22">
      <c r="V530"/>
    </row>
    <row r="531" spans="22:22">
      <c r="V531"/>
    </row>
    <row r="532" spans="22:22">
      <c r="V532"/>
    </row>
    <row r="533" spans="22:22">
      <c r="V533"/>
    </row>
    <row r="534" spans="22:22">
      <c r="V534"/>
    </row>
    <row r="535" spans="22:22">
      <c r="V535"/>
    </row>
    <row r="536" spans="22:22">
      <c r="V536"/>
    </row>
    <row r="537" spans="22:22">
      <c r="V537"/>
    </row>
    <row r="538" spans="22:22">
      <c r="V538"/>
    </row>
    <row r="539" spans="22:22">
      <c r="V539"/>
    </row>
    <row r="540" spans="22:22">
      <c r="V540"/>
    </row>
    <row r="541" spans="22:22">
      <c r="V541"/>
    </row>
    <row r="542" spans="22:22">
      <c r="V542"/>
    </row>
    <row r="543" spans="22:22">
      <c r="V543"/>
    </row>
    <row r="544" spans="22:22">
      <c r="V544"/>
    </row>
    <row r="545" spans="22:22">
      <c r="V545"/>
    </row>
    <row r="546" spans="22:22">
      <c r="V546"/>
    </row>
    <row r="547" spans="22:22">
      <c r="V547"/>
    </row>
    <row r="548" spans="22:22">
      <c r="V548"/>
    </row>
    <row r="549" spans="22:22">
      <c r="V549"/>
    </row>
    <row r="550" spans="22:22">
      <c r="V550"/>
    </row>
    <row r="551" spans="22:22">
      <c r="V551"/>
    </row>
    <row r="552" spans="22:22">
      <c r="V552"/>
    </row>
    <row r="553" spans="22:22">
      <c r="V553"/>
    </row>
    <row r="554" spans="22:22">
      <c r="V554"/>
    </row>
    <row r="555" spans="22:22">
      <c r="V555"/>
    </row>
    <row r="556" spans="22:22">
      <c r="V556"/>
    </row>
    <row r="557" spans="22:22">
      <c r="V557"/>
    </row>
    <row r="558" spans="22:22">
      <c r="V558"/>
    </row>
    <row r="559" spans="22:22">
      <c r="V559"/>
    </row>
    <row r="560" spans="22:22">
      <c r="V560"/>
    </row>
    <row r="561" spans="22:22">
      <c r="V561"/>
    </row>
    <row r="562" spans="22:22">
      <c r="V562"/>
    </row>
    <row r="563" spans="22:22">
      <c r="V563"/>
    </row>
    <row r="564" spans="22:22">
      <c r="V564"/>
    </row>
    <row r="565" spans="22:22">
      <c r="V565"/>
    </row>
    <row r="566" spans="22:22">
      <c r="V566"/>
    </row>
    <row r="567" spans="22:22">
      <c r="V567"/>
    </row>
    <row r="568" spans="22:22">
      <c r="V568"/>
    </row>
    <row r="569" spans="22:22">
      <c r="V569"/>
    </row>
    <row r="570" spans="22:22">
      <c r="V570"/>
    </row>
    <row r="571" spans="22:22">
      <c r="V571"/>
    </row>
    <row r="572" spans="22:22">
      <c r="V572"/>
    </row>
    <row r="573" spans="22:22">
      <c r="V573"/>
    </row>
    <row r="574" spans="22:22">
      <c r="V574"/>
    </row>
    <row r="575" spans="22:22">
      <c r="V575"/>
    </row>
    <row r="576" spans="22:22">
      <c r="V576"/>
    </row>
    <row r="577" spans="22:22">
      <c r="V577"/>
    </row>
    <row r="578" spans="22:22">
      <c r="V578"/>
    </row>
    <row r="579" spans="22:22">
      <c r="V579"/>
    </row>
    <row r="580" spans="22:22">
      <c r="V580"/>
    </row>
    <row r="581" spans="22:22">
      <c r="V581"/>
    </row>
    <row r="582" spans="22:22">
      <c r="V582"/>
    </row>
    <row r="583" spans="22:22">
      <c r="V583"/>
    </row>
    <row r="584" spans="22:22">
      <c r="V584"/>
    </row>
    <row r="585" spans="22:22">
      <c r="V585"/>
    </row>
    <row r="586" spans="22:22">
      <c r="V586"/>
    </row>
    <row r="587" spans="22:22">
      <c r="V587"/>
    </row>
    <row r="588" spans="22:22">
      <c r="V588"/>
    </row>
    <row r="589" spans="22:22">
      <c r="V589"/>
    </row>
    <row r="590" spans="22:22">
      <c r="V590"/>
    </row>
    <row r="591" spans="22:22">
      <c r="V591"/>
    </row>
    <row r="592" spans="22:22">
      <c r="V592"/>
    </row>
    <row r="593" spans="22:22">
      <c r="V593"/>
    </row>
    <row r="594" spans="22:22">
      <c r="V594"/>
    </row>
    <row r="595" spans="22:22">
      <c r="V595"/>
    </row>
    <row r="596" spans="22:22">
      <c r="V596"/>
    </row>
    <row r="597" spans="22:22">
      <c r="V597"/>
    </row>
    <row r="598" spans="22:22">
      <c r="V598"/>
    </row>
    <row r="599" spans="22:22">
      <c r="V599"/>
    </row>
    <row r="600" spans="22:22">
      <c r="V600"/>
    </row>
    <row r="601" spans="22:22">
      <c r="V601"/>
    </row>
    <row r="602" spans="22:22">
      <c r="V602"/>
    </row>
    <row r="603" spans="22:22">
      <c r="V603"/>
    </row>
    <row r="604" spans="22:22">
      <c r="V604"/>
    </row>
    <row r="605" spans="22:22">
      <c r="V605"/>
    </row>
    <row r="606" spans="22:22">
      <c r="V606"/>
    </row>
    <row r="607" spans="22:22">
      <c r="V607"/>
    </row>
    <row r="608" spans="22:22">
      <c r="V608"/>
    </row>
    <row r="609" spans="22:22">
      <c r="V609"/>
    </row>
    <row r="610" spans="22:22">
      <c r="V610"/>
    </row>
    <row r="611" spans="22:22">
      <c r="V611"/>
    </row>
    <row r="612" spans="22:22">
      <c r="V612"/>
    </row>
    <row r="613" spans="22:22">
      <c r="V613"/>
    </row>
    <row r="614" spans="22:22">
      <c r="V614"/>
    </row>
    <row r="615" spans="22:22">
      <c r="V615"/>
    </row>
    <row r="616" spans="22:22">
      <c r="V616"/>
    </row>
    <row r="617" spans="22:22">
      <c r="V617"/>
    </row>
    <row r="618" spans="22:22">
      <c r="V618"/>
    </row>
    <row r="619" spans="22:22">
      <c r="V619"/>
    </row>
    <row r="620" spans="22:22">
      <c r="V620"/>
    </row>
    <row r="621" spans="22:22">
      <c r="V621"/>
    </row>
    <row r="622" spans="22:22">
      <c r="V622"/>
    </row>
    <row r="623" spans="22:22">
      <c r="V623"/>
    </row>
    <row r="624" spans="22:22">
      <c r="V624"/>
    </row>
    <row r="625" spans="22:22">
      <c r="V625"/>
    </row>
    <row r="626" spans="22:22">
      <c r="V626"/>
    </row>
    <row r="627" spans="22:22">
      <c r="V627"/>
    </row>
    <row r="628" spans="22:22">
      <c r="V628"/>
    </row>
    <row r="629" spans="22:22">
      <c r="V629"/>
    </row>
    <row r="630" spans="22:22">
      <c r="V630"/>
    </row>
    <row r="631" spans="22:22">
      <c r="V631"/>
    </row>
    <row r="632" spans="22:22">
      <c r="V632"/>
    </row>
    <row r="633" spans="22:22">
      <c r="V633"/>
    </row>
    <row r="634" spans="22:22">
      <c r="V634"/>
    </row>
    <row r="635" spans="22:22">
      <c r="V635"/>
    </row>
    <row r="636" spans="22:22">
      <c r="V636"/>
    </row>
    <row r="637" spans="22:22">
      <c r="V637"/>
    </row>
    <row r="638" spans="22:22">
      <c r="V638"/>
    </row>
    <row r="639" spans="22:22">
      <c r="V639"/>
    </row>
    <row r="640" spans="22:22">
      <c r="V640"/>
    </row>
    <row r="641" spans="22:22">
      <c r="V641"/>
    </row>
    <row r="642" spans="22:22">
      <c r="V642"/>
    </row>
    <row r="643" spans="22:22">
      <c r="V643"/>
    </row>
    <row r="644" spans="22:22">
      <c r="V644"/>
    </row>
    <row r="645" spans="22:22">
      <c r="V645"/>
    </row>
    <row r="646" spans="22:22">
      <c r="V646"/>
    </row>
    <row r="647" spans="22:22">
      <c r="V647"/>
    </row>
    <row r="648" spans="22:22">
      <c r="V648"/>
    </row>
    <row r="649" spans="22:22">
      <c r="V649"/>
    </row>
    <row r="650" spans="22:22">
      <c r="V650"/>
    </row>
    <row r="651" spans="22:22">
      <c r="V651"/>
    </row>
    <row r="652" spans="22:22">
      <c r="V652"/>
    </row>
    <row r="653" spans="22:22">
      <c r="V653"/>
    </row>
    <row r="654" spans="22:22">
      <c r="V654"/>
    </row>
    <row r="655" spans="22:22">
      <c r="V655"/>
    </row>
    <row r="656" spans="22:22">
      <c r="V656"/>
    </row>
    <row r="657" spans="22:22">
      <c r="V657"/>
    </row>
    <row r="658" spans="22:22">
      <c r="V658"/>
    </row>
    <row r="659" spans="22:22">
      <c r="V659"/>
    </row>
    <row r="660" spans="22:22">
      <c r="V660"/>
    </row>
    <row r="661" spans="22:22">
      <c r="V661"/>
    </row>
    <row r="662" spans="22:22">
      <c r="V662"/>
    </row>
    <row r="663" spans="22:22">
      <c r="V663"/>
    </row>
    <row r="664" spans="22:22">
      <c r="V664"/>
    </row>
    <row r="665" spans="22:22">
      <c r="V665"/>
    </row>
    <row r="666" spans="22:22">
      <c r="V666"/>
    </row>
    <row r="667" spans="22:22">
      <c r="V667"/>
    </row>
    <row r="668" spans="22:22">
      <c r="V668"/>
    </row>
    <row r="669" spans="22:22">
      <c r="V669"/>
    </row>
    <row r="670" spans="22:22">
      <c r="V670"/>
    </row>
    <row r="671" spans="22:22">
      <c r="V671"/>
    </row>
    <row r="672" spans="22:22">
      <c r="V672"/>
    </row>
    <row r="673" spans="22:22">
      <c r="V673"/>
    </row>
    <row r="674" spans="22:22">
      <c r="V674"/>
    </row>
    <row r="675" spans="22:22">
      <c r="V675"/>
    </row>
    <row r="676" spans="22:22">
      <c r="V676"/>
    </row>
    <row r="677" spans="22:22">
      <c r="V677"/>
    </row>
    <row r="678" spans="22:22">
      <c r="V678"/>
    </row>
    <row r="679" spans="22:22">
      <c r="V679"/>
    </row>
    <row r="680" spans="22:22">
      <c r="V680"/>
    </row>
    <row r="681" spans="22:22">
      <c r="V681"/>
    </row>
    <row r="682" spans="22:22">
      <c r="V682"/>
    </row>
    <row r="683" spans="22:22">
      <c r="V683"/>
    </row>
    <row r="684" spans="22:22">
      <c r="V684"/>
    </row>
    <row r="685" spans="22:22">
      <c r="V685"/>
    </row>
    <row r="686" spans="22:22">
      <c r="V686"/>
    </row>
    <row r="687" spans="22:22">
      <c r="V687"/>
    </row>
    <row r="688" spans="22:22">
      <c r="V688"/>
    </row>
    <row r="689" spans="22:22">
      <c r="V689"/>
    </row>
    <row r="690" spans="22:22">
      <c r="V690"/>
    </row>
    <row r="691" spans="22:22">
      <c r="V691"/>
    </row>
    <row r="692" spans="22:22">
      <c r="V692"/>
    </row>
    <row r="693" spans="22:22">
      <c r="V693"/>
    </row>
    <row r="694" spans="22:22">
      <c r="V694"/>
    </row>
    <row r="695" spans="22:22">
      <c r="V695"/>
    </row>
    <row r="696" spans="22:22">
      <c r="V696"/>
    </row>
    <row r="697" spans="22:22">
      <c r="V697"/>
    </row>
    <row r="698" spans="22:22">
      <c r="V698"/>
    </row>
    <row r="699" spans="22:22">
      <c r="V699"/>
    </row>
    <row r="700" spans="22:22">
      <c r="V700"/>
    </row>
    <row r="701" spans="22:22">
      <c r="V701"/>
    </row>
    <row r="702" spans="22:22">
      <c r="V702"/>
    </row>
    <row r="703" spans="22:22">
      <c r="V703"/>
    </row>
    <row r="704" spans="22:22">
      <c r="V704"/>
    </row>
    <row r="705" spans="22:22">
      <c r="V705"/>
    </row>
    <row r="706" spans="22:22">
      <c r="V706"/>
    </row>
    <row r="707" spans="22:22">
      <c r="V707"/>
    </row>
    <row r="708" spans="22:22">
      <c r="V708"/>
    </row>
    <row r="709" spans="22:22">
      <c r="V709"/>
    </row>
    <row r="710" spans="22:22">
      <c r="V710"/>
    </row>
    <row r="711" spans="22:22">
      <c r="V711"/>
    </row>
    <row r="712" spans="22:22">
      <c r="V712"/>
    </row>
    <row r="713" spans="22:22">
      <c r="V713"/>
    </row>
    <row r="714" spans="22:22">
      <c r="V714"/>
    </row>
    <row r="715" spans="22:22">
      <c r="V715"/>
    </row>
    <row r="716" spans="22:22">
      <c r="V716"/>
    </row>
    <row r="717" spans="22:22">
      <c r="V717"/>
    </row>
    <row r="718" spans="22:22">
      <c r="V718"/>
    </row>
    <row r="719" spans="22:22">
      <c r="V719"/>
    </row>
    <row r="720" spans="22:22">
      <c r="V720"/>
    </row>
    <row r="721" spans="22:22">
      <c r="V721"/>
    </row>
    <row r="722" spans="22:22">
      <c r="V722"/>
    </row>
    <row r="723" spans="22:22">
      <c r="V723"/>
    </row>
    <row r="724" spans="22:22">
      <c r="V724"/>
    </row>
    <row r="725" spans="22:22">
      <c r="V725"/>
    </row>
    <row r="726" spans="22:22">
      <c r="V726"/>
    </row>
    <row r="727" spans="22:22">
      <c r="V727"/>
    </row>
    <row r="728" spans="22:22">
      <c r="V728"/>
    </row>
    <row r="729" spans="22:22">
      <c r="V729"/>
    </row>
    <row r="730" spans="22:22">
      <c r="V730"/>
    </row>
    <row r="731" spans="22:22">
      <c r="V731"/>
    </row>
    <row r="732" spans="22:22">
      <c r="V732"/>
    </row>
    <row r="733" spans="22:22">
      <c r="V733"/>
    </row>
    <row r="734" spans="22:22">
      <c r="V734"/>
    </row>
    <row r="735" spans="22:22">
      <c r="V735"/>
    </row>
    <row r="736" spans="22:22">
      <c r="V736"/>
    </row>
    <row r="737" spans="22:22">
      <c r="V737"/>
    </row>
    <row r="738" spans="22:22">
      <c r="V738"/>
    </row>
    <row r="739" spans="22:22">
      <c r="V739"/>
    </row>
    <row r="740" spans="22:22">
      <c r="V740"/>
    </row>
    <row r="741" spans="22:22">
      <c r="V741"/>
    </row>
    <row r="742" spans="22:22">
      <c r="V742"/>
    </row>
    <row r="743" spans="22:22">
      <c r="V743"/>
    </row>
    <row r="744" spans="22:22">
      <c r="V744"/>
    </row>
    <row r="745" spans="22:22">
      <c r="V745"/>
    </row>
    <row r="746" spans="22:22">
      <c r="V746"/>
    </row>
    <row r="747" spans="22:22">
      <c r="V747"/>
    </row>
    <row r="748" spans="22:22">
      <c r="V748"/>
    </row>
    <row r="749" spans="22:22">
      <c r="V749"/>
    </row>
    <row r="750" spans="22:22">
      <c r="V750"/>
    </row>
    <row r="751" spans="22:22">
      <c r="V751"/>
    </row>
    <row r="752" spans="22:22">
      <c r="V752"/>
    </row>
    <row r="753" spans="22:22">
      <c r="V753"/>
    </row>
    <row r="754" spans="22:22">
      <c r="V754"/>
    </row>
    <row r="755" spans="22:22">
      <c r="V755"/>
    </row>
    <row r="756" spans="22:22">
      <c r="V756"/>
    </row>
    <row r="757" spans="22:22">
      <c r="V757"/>
    </row>
    <row r="758" spans="22:22">
      <c r="V758"/>
    </row>
    <row r="759" spans="22:22">
      <c r="V759"/>
    </row>
    <row r="760" spans="22:22">
      <c r="V760"/>
    </row>
    <row r="761" spans="22:22">
      <c r="V761"/>
    </row>
    <row r="762" spans="22:22">
      <c r="V762"/>
    </row>
    <row r="763" spans="22:22">
      <c r="V763"/>
    </row>
    <row r="764" spans="22:22">
      <c r="V764"/>
    </row>
    <row r="765" spans="22:22">
      <c r="V765"/>
    </row>
    <row r="766" spans="22:22">
      <c r="V766"/>
    </row>
    <row r="767" spans="22:22">
      <c r="V767"/>
    </row>
    <row r="768" spans="22:22">
      <c r="V768"/>
    </row>
    <row r="769" spans="22:22">
      <c r="V769"/>
    </row>
    <row r="770" spans="22:22">
      <c r="V770"/>
    </row>
    <row r="771" spans="22:22">
      <c r="V771"/>
    </row>
    <row r="772" spans="22:22">
      <c r="V772"/>
    </row>
    <row r="773" spans="22:22">
      <c r="V773"/>
    </row>
    <row r="774" spans="22:22">
      <c r="V774"/>
    </row>
    <row r="775" spans="22:22">
      <c r="V775"/>
    </row>
    <row r="776" spans="22:22">
      <c r="V776"/>
    </row>
    <row r="777" spans="22:22">
      <c r="V777"/>
    </row>
    <row r="778" spans="22:22">
      <c r="V778"/>
    </row>
    <row r="779" spans="22:22">
      <c r="V779"/>
    </row>
    <row r="780" spans="22:22">
      <c r="V780"/>
    </row>
    <row r="781" spans="22:22">
      <c r="V781"/>
    </row>
    <row r="782" spans="22:22">
      <c r="V782"/>
    </row>
    <row r="783" spans="22:22">
      <c r="V783"/>
    </row>
    <row r="784" spans="22:22">
      <c r="V784"/>
    </row>
    <row r="785" spans="22:22">
      <c r="V785"/>
    </row>
    <row r="786" spans="22:22">
      <c r="V786"/>
    </row>
    <row r="787" spans="22:22">
      <c r="V787"/>
    </row>
    <row r="788" spans="22:22">
      <c r="V788"/>
    </row>
    <row r="789" spans="22:22">
      <c r="V789"/>
    </row>
    <row r="790" spans="22:22">
      <c r="V790"/>
    </row>
    <row r="791" spans="22:22">
      <c r="V791"/>
    </row>
    <row r="792" spans="22:22">
      <c r="V792"/>
    </row>
    <row r="793" spans="22:22">
      <c r="V793"/>
    </row>
    <row r="794" spans="22:22">
      <c r="V794"/>
    </row>
    <row r="795" spans="22:22">
      <c r="V795"/>
    </row>
    <row r="796" spans="22:22">
      <c r="V796"/>
    </row>
    <row r="797" spans="22:22">
      <c r="V797"/>
    </row>
    <row r="798" spans="22:22">
      <c r="V798"/>
    </row>
    <row r="799" spans="22:22">
      <c r="V799"/>
    </row>
    <row r="800" spans="22:22">
      <c r="V800"/>
    </row>
    <row r="801" spans="22:22">
      <c r="V801"/>
    </row>
    <row r="802" spans="22:22">
      <c r="V802"/>
    </row>
    <row r="803" spans="22:22">
      <c r="V803"/>
    </row>
    <row r="804" spans="22:22">
      <c r="V804"/>
    </row>
    <row r="805" spans="22:22">
      <c r="V805"/>
    </row>
    <row r="806" spans="22:22">
      <c r="V806"/>
    </row>
    <row r="807" spans="22:22">
      <c r="V807"/>
    </row>
    <row r="808" spans="22:22">
      <c r="V808"/>
    </row>
    <row r="809" spans="22:22">
      <c r="V809"/>
    </row>
    <row r="810" spans="22:22">
      <c r="V810"/>
    </row>
    <row r="811" spans="22:22">
      <c r="V811"/>
    </row>
    <row r="812" spans="22:22">
      <c r="V812"/>
    </row>
    <row r="813" spans="22:22">
      <c r="V813"/>
    </row>
    <row r="814" spans="22:22">
      <c r="V814"/>
    </row>
    <row r="815" spans="22:22">
      <c r="V815"/>
    </row>
    <row r="816" spans="22:22">
      <c r="V816"/>
    </row>
    <row r="817" spans="22:22">
      <c r="V817"/>
    </row>
    <row r="818" spans="22:22">
      <c r="V818"/>
    </row>
    <row r="819" spans="22:22">
      <c r="V819"/>
    </row>
    <row r="820" spans="22:22">
      <c r="V820"/>
    </row>
    <row r="821" spans="22:22">
      <c r="V821"/>
    </row>
    <row r="822" spans="22:22">
      <c r="V822"/>
    </row>
    <row r="823" spans="22:22">
      <c r="V823"/>
    </row>
    <row r="824" spans="22:22">
      <c r="V824"/>
    </row>
    <row r="825" spans="22:22">
      <c r="V825"/>
    </row>
    <row r="826" spans="22:22">
      <c r="V826"/>
    </row>
    <row r="827" spans="22:22">
      <c r="V827"/>
    </row>
    <row r="828" spans="22:22">
      <c r="V828"/>
    </row>
    <row r="829" spans="22:22">
      <c r="V829"/>
    </row>
    <row r="830" spans="22:22">
      <c r="V830"/>
    </row>
    <row r="831" spans="22:22">
      <c r="V831"/>
    </row>
    <row r="832" spans="22:22">
      <c r="V832"/>
    </row>
    <row r="833" spans="22:22">
      <c r="V833"/>
    </row>
    <row r="834" spans="22:22">
      <c r="V834"/>
    </row>
    <row r="835" spans="22:22">
      <c r="V835"/>
    </row>
    <row r="836" spans="22:22">
      <c r="V836"/>
    </row>
    <row r="837" spans="22:22">
      <c r="V837"/>
    </row>
    <row r="838" spans="22:22">
      <c r="V838"/>
    </row>
    <row r="839" spans="22:22">
      <c r="V839"/>
    </row>
    <row r="840" spans="22:22">
      <c r="V840"/>
    </row>
    <row r="841" spans="22:22">
      <c r="V841"/>
    </row>
    <row r="842" spans="22:22">
      <c r="V842"/>
    </row>
    <row r="843" spans="22:22">
      <c r="V843"/>
    </row>
    <row r="844" spans="22:22">
      <c r="V844"/>
    </row>
    <row r="845" spans="22:22">
      <c r="V845"/>
    </row>
    <row r="846" spans="22:22">
      <c r="V846"/>
    </row>
    <row r="847" spans="22:22">
      <c r="V847"/>
    </row>
    <row r="848" spans="22:22">
      <c r="V848"/>
    </row>
    <row r="849" spans="22:22">
      <c r="V849"/>
    </row>
    <row r="850" spans="22:22">
      <c r="V850"/>
    </row>
    <row r="851" spans="22:22">
      <c r="V851"/>
    </row>
    <row r="852" spans="22:22">
      <c r="V852"/>
    </row>
    <row r="853" spans="22:22">
      <c r="V853"/>
    </row>
    <row r="854" spans="22:22">
      <c r="V854"/>
    </row>
    <row r="855" spans="22:22">
      <c r="V855"/>
    </row>
    <row r="856" spans="22:22">
      <c r="V856"/>
    </row>
    <row r="857" spans="22:22">
      <c r="V857"/>
    </row>
    <row r="858" spans="22:22">
      <c r="V858"/>
    </row>
    <row r="859" spans="22:22">
      <c r="V859"/>
    </row>
    <row r="860" spans="22:22">
      <c r="V860"/>
    </row>
    <row r="861" spans="22:22">
      <c r="V861"/>
    </row>
    <row r="862" spans="22:22">
      <c r="V862"/>
    </row>
    <row r="863" spans="22:22">
      <c r="V863"/>
    </row>
    <row r="864" spans="22:22">
      <c r="V864"/>
    </row>
    <row r="865" spans="22:22">
      <c r="V865"/>
    </row>
    <row r="866" spans="22:22">
      <c r="V866"/>
    </row>
    <row r="867" spans="22:22">
      <c r="V867"/>
    </row>
    <row r="868" spans="22:22">
      <c r="V868"/>
    </row>
    <row r="869" spans="22:22">
      <c r="V869"/>
    </row>
    <row r="870" spans="22:22">
      <c r="V870"/>
    </row>
    <row r="871" spans="22:22">
      <c r="V871"/>
    </row>
    <row r="872" spans="22:22">
      <c r="V872"/>
    </row>
    <row r="873" spans="22:22">
      <c r="V873"/>
    </row>
    <row r="874" spans="22:22">
      <c r="V874"/>
    </row>
    <row r="875" spans="22:22">
      <c r="V875"/>
    </row>
    <row r="876" spans="22:22">
      <c r="V876"/>
    </row>
    <row r="877" spans="22:22">
      <c r="V877"/>
    </row>
    <row r="878" spans="22:22">
      <c r="V878"/>
    </row>
    <row r="879" spans="22:22">
      <c r="V879"/>
    </row>
    <row r="880" spans="22:22">
      <c r="V880"/>
    </row>
    <row r="881" spans="22:22">
      <c r="V881"/>
    </row>
    <row r="882" spans="22:22">
      <c r="V882"/>
    </row>
    <row r="883" spans="22:22">
      <c r="V883"/>
    </row>
    <row r="884" spans="22:22">
      <c r="V884"/>
    </row>
    <row r="885" spans="22:22">
      <c r="V885"/>
    </row>
    <row r="886" spans="22:22">
      <c r="V886"/>
    </row>
    <row r="887" spans="22:22">
      <c r="V887"/>
    </row>
    <row r="888" spans="22:22">
      <c r="V888"/>
    </row>
    <row r="889" spans="22:22">
      <c r="V889"/>
    </row>
    <row r="890" spans="22:22">
      <c r="V890"/>
    </row>
    <row r="891" spans="22:22">
      <c r="V891"/>
    </row>
    <row r="892" spans="22:22">
      <c r="V892"/>
    </row>
    <row r="893" spans="22:22">
      <c r="V893"/>
    </row>
    <row r="894" spans="22:22">
      <c r="V894"/>
    </row>
    <row r="895" spans="22:22">
      <c r="V895"/>
    </row>
    <row r="896" spans="22:22">
      <c r="V896"/>
    </row>
    <row r="897" spans="22:22">
      <c r="V897"/>
    </row>
    <row r="898" spans="22:22">
      <c r="V898"/>
    </row>
    <row r="899" spans="22:22">
      <c r="V899"/>
    </row>
    <row r="900" spans="22:22">
      <c r="V900"/>
    </row>
    <row r="901" spans="22:22">
      <c r="V901"/>
    </row>
    <row r="902" spans="22:22">
      <c r="V902"/>
    </row>
    <row r="903" spans="22:22">
      <c r="V903"/>
    </row>
    <row r="904" spans="22:22">
      <c r="V904"/>
    </row>
    <row r="905" spans="22:22">
      <c r="V905"/>
    </row>
    <row r="906" spans="22:22">
      <c r="V906"/>
    </row>
    <row r="907" spans="22:22">
      <c r="V907"/>
    </row>
    <row r="908" spans="22:22">
      <c r="V908"/>
    </row>
    <row r="909" spans="22:22">
      <c r="V909"/>
    </row>
    <row r="910" spans="22:22">
      <c r="V910"/>
    </row>
    <row r="911" spans="22:22">
      <c r="V911"/>
    </row>
    <row r="912" spans="22:22">
      <c r="V912"/>
    </row>
    <row r="913" spans="22:22">
      <c r="V913"/>
    </row>
    <row r="914" spans="22:22">
      <c r="V914"/>
    </row>
    <row r="915" spans="22:22">
      <c r="V915"/>
    </row>
    <row r="916" spans="22:22">
      <c r="V916"/>
    </row>
    <row r="917" spans="22:22">
      <c r="V917"/>
    </row>
    <row r="918" spans="22:22">
      <c r="V918"/>
    </row>
    <row r="919" spans="22:22">
      <c r="V919"/>
    </row>
    <row r="920" spans="22:22">
      <c r="V920"/>
    </row>
    <row r="921" spans="22:22">
      <c r="V921"/>
    </row>
    <row r="922" spans="22:22">
      <c r="V922"/>
    </row>
    <row r="923" spans="22:22">
      <c r="V923"/>
    </row>
    <row r="924" spans="22:22">
      <c r="V924"/>
    </row>
    <row r="925" spans="22:22">
      <c r="V925"/>
    </row>
    <row r="926" spans="22:22">
      <c r="V926"/>
    </row>
    <row r="927" spans="22:22">
      <c r="V927"/>
    </row>
    <row r="928" spans="22:22">
      <c r="V928"/>
    </row>
    <row r="929" spans="22:22">
      <c r="V929"/>
    </row>
    <row r="930" spans="22:22">
      <c r="V930"/>
    </row>
    <row r="931" spans="22:22">
      <c r="V931"/>
    </row>
    <row r="932" spans="22:22">
      <c r="V932"/>
    </row>
    <row r="933" spans="22:22">
      <c r="V933"/>
    </row>
    <row r="934" spans="22:22">
      <c r="V934"/>
    </row>
    <row r="935" spans="22:22">
      <c r="V935"/>
    </row>
    <row r="936" spans="22:22">
      <c r="V936"/>
    </row>
    <row r="937" spans="22:22">
      <c r="V937"/>
    </row>
    <row r="938" spans="22:22">
      <c r="V938"/>
    </row>
    <row r="939" spans="22:22">
      <c r="V939"/>
    </row>
    <row r="940" spans="22:22">
      <c r="V940"/>
    </row>
    <row r="941" spans="22:22">
      <c r="V941"/>
    </row>
    <row r="942" spans="22:22">
      <c r="V942"/>
    </row>
    <row r="943" spans="22:22">
      <c r="V943"/>
    </row>
    <row r="944" spans="22:22">
      <c r="V944"/>
    </row>
    <row r="945" spans="22:22">
      <c r="V945"/>
    </row>
    <row r="946" spans="22:22">
      <c r="V946"/>
    </row>
    <row r="947" spans="22:22">
      <c r="V947"/>
    </row>
    <row r="948" spans="22:22">
      <c r="V948"/>
    </row>
    <row r="949" spans="22:22">
      <c r="V949"/>
    </row>
    <row r="950" spans="22:22">
      <c r="V950"/>
    </row>
    <row r="951" spans="22:22">
      <c r="V951"/>
    </row>
    <row r="952" spans="22:22">
      <c r="V952"/>
    </row>
    <row r="953" spans="22:22">
      <c r="V953"/>
    </row>
    <row r="954" spans="22:22">
      <c r="V954"/>
    </row>
    <row r="955" spans="22:22">
      <c r="V955"/>
    </row>
    <row r="956" spans="22:22">
      <c r="V956"/>
    </row>
    <row r="957" spans="22:22">
      <c r="V957"/>
    </row>
    <row r="958" spans="22:22">
      <c r="V958"/>
    </row>
    <row r="959" spans="22:22">
      <c r="V959"/>
    </row>
    <row r="960" spans="22:22">
      <c r="V960"/>
    </row>
    <row r="961" spans="22:22">
      <c r="V961"/>
    </row>
    <row r="962" spans="22:22">
      <c r="V962"/>
    </row>
    <row r="963" spans="22:22">
      <c r="V963"/>
    </row>
    <row r="964" spans="22:22">
      <c r="V964"/>
    </row>
    <row r="965" spans="22:22">
      <c r="V965"/>
    </row>
    <row r="966" spans="22:22">
      <c r="V966"/>
    </row>
    <row r="967" spans="22:22">
      <c r="V967"/>
    </row>
    <row r="968" spans="22:22">
      <c r="V968"/>
    </row>
    <row r="969" spans="22:22">
      <c r="V969"/>
    </row>
    <row r="970" spans="22:22">
      <c r="V970"/>
    </row>
    <row r="971" spans="22:22">
      <c r="V971"/>
    </row>
    <row r="972" spans="22:22">
      <c r="V972"/>
    </row>
    <row r="973" spans="22:22">
      <c r="V973"/>
    </row>
    <row r="974" spans="22:22">
      <c r="V974"/>
    </row>
    <row r="975" spans="22:22">
      <c r="V975"/>
    </row>
    <row r="976" spans="22:22">
      <c r="V976"/>
    </row>
    <row r="977" spans="22:22">
      <c r="V977"/>
    </row>
    <row r="978" spans="22:22">
      <c r="V978"/>
    </row>
    <row r="979" spans="22:22">
      <c r="V979"/>
    </row>
    <row r="980" spans="22:22">
      <c r="V980"/>
    </row>
    <row r="981" spans="22:22">
      <c r="V981"/>
    </row>
    <row r="982" spans="22:22">
      <c r="V982"/>
    </row>
    <row r="983" spans="22:22">
      <c r="V983"/>
    </row>
    <row r="984" spans="22:22">
      <c r="V984"/>
    </row>
    <row r="985" spans="22:22">
      <c r="V985"/>
    </row>
    <row r="986" spans="22:22">
      <c r="V986"/>
    </row>
    <row r="987" spans="22:22">
      <c r="V987"/>
    </row>
    <row r="988" spans="22:22">
      <c r="V988"/>
    </row>
    <row r="989" spans="22:22">
      <c r="V989"/>
    </row>
    <row r="990" spans="22:22">
      <c r="V990"/>
    </row>
    <row r="991" spans="22:22">
      <c r="V991"/>
    </row>
    <row r="992" spans="22:22">
      <c r="V992"/>
    </row>
    <row r="993" spans="22:22">
      <c r="V993"/>
    </row>
    <row r="994" spans="22:22">
      <c r="V994"/>
    </row>
    <row r="995" spans="22:22">
      <c r="V995"/>
    </row>
    <row r="996" spans="22:22">
      <c r="V996"/>
    </row>
    <row r="997" spans="22:22">
      <c r="V997"/>
    </row>
    <row r="998" spans="22:22">
      <c r="V998"/>
    </row>
    <row r="999" spans="22:22">
      <c r="V999"/>
    </row>
    <row r="1000" spans="22:22">
      <c r="V100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Knowledge Transfer Network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Thompson</dc:creator>
  <cp:lastModifiedBy>Chloe Walker Harrison</cp:lastModifiedBy>
  <dcterms:created xsi:type="dcterms:W3CDTF">2018-02-02T16:57:38Z</dcterms:created>
  <dcterms:modified xsi:type="dcterms:W3CDTF">2018-10-08T08:37:37Z</dcterms:modified>
</cp:coreProperties>
</file>