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AL\20200318 Homeworking files - Corona\Maintenance Programmes\RRF reporting 2024\"/>
    </mc:Choice>
  </mc:AlternateContent>
  <xr:revisionPtr revIDLastSave="0" documentId="8_{EB66AD18-0BA3-4228-9C22-C23DCD729BB2}" xr6:coauthVersionLast="47" xr6:coauthVersionMax="47" xr10:uidLastSave="{00000000-0000-0000-0000-000000000000}"/>
  <bookViews>
    <workbookView xWindow="28680" yWindow="-120" windowWidth="29040" windowHeight="15840" xr2:uid="{6B0D3F5F-CED8-49AB-B245-95F07625BC12}"/>
  </bookViews>
  <sheets>
    <sheet name="Collated Planned and Complete"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5" i="5" l="1"/>
  <c r="E94" i="5"/>
  <c r="E45" i="5"/>
  <c r="E43" i="5"/>
</calcChain>
</file>

<file path=xl/sharedStrings.xml><?xml version="1.0" encoding="utf-8"?>
<sst xmlns="http://schemas.openxmlformats.org/spreadsheetml/2006/main" count="373" uniqueCount="104">
  <si>
    <t>Areas / roads where work is planned</t>
  </si>
  <si>
    <t>Indicative cost</t>
  </si>
  <si>
    <t>Network North Roads Resurfacing Fund - SmartSurvey Reporting Requirements</t>
  </si>
  <si>
    <t xml:space="preserve">Surface area resurfaced (if applicable) m2 </t>
  </si>
  <si>
    <t>Benefits from it (eg: improved journey times etc)</t>
  </si>
  <si>
    <t>The plan should include summaries of the additional resurfacing and other work either completed in 2023/24 or scheduled in 2024/25 using the additional funding in Budget 2023 and the further funding confirmed in this letter. This should set out the total volumes of additional work already completed and due to be completed by March 2025; particular roads, communities, or locations that have already benefited from it, or that are due to benefit from it; and the further additional work that will be completed during 2024/25 – again setting out both expected total volumes of additional work and where it is planned</t>
  </si>
  <si>
    <t xml:space="preserve"> Type of works being undertaken on asset group (eg: road resurfacing, bridge repair, culverts maintenance, cycleways, footways etc)</t>
  </si>
  <si>
    <t>Athersley</t>
  </si>
  <si>
    <t>Carriageway Surface Dressing</t>
  </si>
  <si>
    <t>Birdwell</t>
  </si>
  <si>
    <t>Crane Moor</t>
  </si>
  <si>
    <t>Darfield</t>
  </si>
  <si>
    <t>Monk Bretton</t>
  </si>
  <si>
    <t>Smithies</t>
  </si>
  <si>
    <t>Thurgoland</t>
  </si>
  <si>
    <t>Wombwell</t>
  </si>
  <si>
    <t>Barnsley</t>
  </si>
  <si>
    <t>Carriageway Patching</t>
  </si>
  <si>
    <t>Cudworth</t>
  </si>
  <si>
    <t>Darton</t>
  </si>
  <si>
    <t>Gilroyd</t>
  </si>
  <si>
    <t>Hade Edge</t>
  </si>
  <si>
    <t>Higham</t>
  </si>
  <si>
    <t>Hoyland</t>
  </si>
  <si>
    <t>Middlecliffe</t>
  </si>
  <si>
    <t>Pilley</t>
  </si>
  <si>
    <t>Pogmoor</t>
  </si>
  <si>
    <t>Royston</t>
  </si>
  <si>
    <t>Worsbrough</t>
  </si>
  <si>
    <t>Worsbrough Common</t>
  </si>
  <si>
    <t>Wortley</t>
  </si>
  <si>
    <t>Carriageway Resurfacing (A Roads)</t>
  </si>
  <si>
    <t>Hoylandswaine</t>
  </si>
  <si>
    <t>Barugh Green</t>
  </si>
  <si>
    <t>Bolton upon Dearne</t>
  </si>
  <si>
    <t>Brierley</t>
  </si>
  <si>
    <t>Carlton</t>
  </si>
  <si>
    <t>Cubley</t>
  </si>
  <si>
    <t>Dunford Bridge</t>
  </si>
  <si>
    <t>Howbrook</t>
  </si>
  <si>
    <t>Jump</t>
  </si>
  <si>
    <t>Oxspring</t>
  </si>
  <si>
    <t>Redbrook</t>
  </si>
  <si>
    <t>Silkstone Common</t>
  </si>
  <si>
    <t>Thurnscoe</t>
  </si>
  <si>
    <t>Road Resurfacing</t>
  </si>
  <si>
    <t>budget</t>
  </si>
  <si>
    <t>RRF</t>
  </si>
  <si>
    <t>Major Scheme</t>
  </si>
  <si>
    <t>Re-tread</t>
  </si>
  <si>
    <t>Micro-asphalt</t>
  </si>
  <si>
    <t>Large scale patching</t>
  </si>
  <si>
    <t>Asphalt preservation</t>
  </si>
  <si>
    <t>Footway schemes</t>
  </si>
  <si>
    <t>Footway Slurry</t>
  </si>
  <si>
    <t>CDC - programme and  location detail subject to final cabinet approval</t>
  </si>
  <si>
    <t>Contingencies</t>
  </si>
  <si>
    <t>Great Yorkshire Way</t>
  </si>
  <si>
    <t>CDC - Authority wide</t>
  </si>
  <si>
    <t>CDC - Windmill Balk / Springwell Lane</t>
  </si>
  <si>
    <t>Major scheme</t>
  </si>
  <si>
    <t>CDC Wrancarr Lane</t>
  </si>
  <si>
    <t>Budget</t>
  </si>
  <si>
    <t>Mini schemes</t>
  </si>
  <si>
    <t>-</t>
  </si>
  <si>
    <t>Wentworth Rd, Thorpe Hesley</t>
  </si>
  <si>
    <t>Church Lane Dinnington</t>
  </si>
  <si>
    <t>Warren Vale Rawmarsh</t>
  </si>
  <si>
    <t>Coach Road, Greasbrough</t>
  </si>
  <si>
    <t>Church St, Greasbrough</t>
  </si>
  <si>
    <t xml:space="preserve">Classified Road Network </t>
  </si>
  <si>
    <t>Road Resurfacing - Unclassified Network</t>
  </si>
  <si>
    <t>Local Authority Name: SYMCA</t>
  </si>
  <si>
    <t>Indicative Cost</t>
  </si>
  <si>
    <t>CATCLIFFE MAPPINS ROAD</t>
  </si>
  <si>
    <t>BRAMPTON-EN-LE-MORTHEN TOAD LANE</t>
  </si>
  <si>
    <t>CATCLIFFE VICTORIA STREET</t>
  </si>
  <si>
    <t>CATCLIFFE OLIVERS WAY</t>
  </si>
  <si>
    <t>EAST DENE DENE CRESCENT</t>
  </si>
  <si>
    <t>KILNHURST CHARLES STREET</t>
  </si>
  <si>
    <t>KILNHURST THOMAS STREET</t>
  </si>
  <si>
    <t>KIMBERWORTH PARK KENT ROAD</t>
  </si>
  <si>
    <t>KIMBERWORTH PARK LEYBOURNE ROAD</t>
  </si>
  <si>
    <t>MALTBY BEECH ROAD</t>
  </si>
  <si>
    <t>MALTBY BYRON ROAD</t>
  </si>
  <si>
    <t>MALTBY BYFORD ROAD</t>
  </si>
  <si>
    <t>MALTBY COLERIDGE ROAD</t>
  </si>
  <si>
    <t>MALTBY TENNYSON ROAD</t>
  </si>
  <si>
    <t>MOORGATE HALLAM ROAD</t>
  </si>
  <si>
    <t>NORTH ANSTON SUFFOLK CLOSE</t>
  </si>
  <si>
    <t>NORTH ANSTON SUNNYSIDE CLOSE</t>
  </si>
  <si>
    <t>NORTH ANSTON THE OVAL</t>
  </si>
  <si>
    <t>WENTWORTH MILL LANE</t>
  </si>
  <si>
    <t>WHISTON HALL CLOSE AVENUE</t>
  </si>
  <si>
    <t>SWINTON PARK ROAD</t>
  </si>
  <si>
    <t>WATH-UPON-DEARNE BOSWELL ROAD</t>
  </si>
  <si>
    <t>Rotherham programme definition to be completed</t>
  </si>
  <si>
    <t>2024/2025 Delivery - Improved local road condition, improved safety, improved streetscene, better air quality</t>
  </si>
  <si>
    <t>PLANNED WORKS - as at 15/3/24</t>
  </si>
  <si>
    <t>Measurements and cost disaggregation to be provided</t>
  </si>
  <si>
    <t>Improved local road condition, improved safety, improved streetscene, better air quality</t>
  </si>
  <si>
    <t>To be calculated on confirmation of works programme</t>
  </si>
  <si>
    <r>
      <rPr>
        <b/>
        <sz val="11"/>
        <rFont val="Arial"/>
        <family val="2"/>
      </rPr>
      <t>Note</t>
    </r>
    <r>
      <rPr>
        <sz val="11"/>
        <rFont val="Arial"/>
        <family val="2"/>
      </rPr>
      <t>: Please add as many rows as you feel is necessary to highlight the scope and scale of the works being undertaken from Budget 2023 and Network North funding</t>
    </r>
  </si>
  <si>
    <t>COMPLETED WORKS - as at 15/3/24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</si>
</sst>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9" x14ac:knownFonts="1">
    <font>
      <sz val="11"/>
      <color theme="1"/>
      <name val="Calibri"/>
      <family val="2"/>
      <scheme val="minor"/>
    </font>
    <font>
      <b/>
      <sz val="11"/>
      <color theme="1"/>
      <name val="Arial"/>
      <family val="2"/>
    </font>
    <font>
      <sz val="11"/>
      <color theme="1"/>
      <name val="Arial"/>
      <family val="2"/>
    </font>
    <font>
      <b/>
      <sz val="11"/>
      <name val="Calibri"/>
      <family val="2"/>
      <scheme val="minor"/>
    </font>
    <font>
      <sz val="11"/>
      <color rgb="FFFF0000"/>
      <name val="Arial"/>
      <family val="2"/>
    </font>
    <font>
      <sz val="11"/>
      <color rgb="FF7030A0"/>
      <name val="Arial"/>
      <family val="2"/>
    </font>
    <font>
      <sz val="11"/>
      <color theme="4"/>
      <name val="Arial"/>
      <family val="2"/>
    </font>
    <font>
      <b/>
      <sz val="11"/>
      <name val="Arial"/>
      <family val="2"/>
    </font>
    <font>
      <sz val="11"/>
      <name val="Arial"/>
      <family val="2"/>
    </font>
  </fonts>
  <fills count="4">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s>
  <borders count="13">
    <border>
      <left/>
      <right/>
      <top/>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xf numFmtId="0" fontId="2" fillId="0" borderId="0" xfId="0" applyFont="1" applyFill="1"/>
    <xf numFmtId="0" fontId="1" fillId="0" borderId="0" xfId="0" applyFont="1"/>
    <xf numFmtId="0" fontId="2" fillId="0" borderId="0" xfId="0" applyFont="1"/>
    <xf numFmtId="0" fontId="5" fillId="0" borderId="0" xfId="0" applyFont="1"/>
    <xf numFmtId="0" fontId="5" fillId="0" borderId="0" xfId="0" applyFont="1" applyFill="1"/>
    <xf numFmtId="0" fontId="6" fillId="0" borderId="0" xfId="0" applyFont="1"/>
    <xf numFmtId="0" fontId="7" fillId="0" borderId="0" xfId="0" applyFont="1"/>
    <xf numFmtId="0" fontId="8" fillId="0" borderId="0" xfId="0" applyFont="1"/>
    <xf numFmtId="0" fontId="7" fillId="0" borderId="2" xfId="0" applyFont="1" applyBorder="1" applyAlignment="1">
      <alignment wrapText="1"/>
    </xf>
    <xf numFmtId="0" fontId="3" fillId="0" borderId="3" xfId="0" applyFont="1" applyBorder="1" applyAlignment="1">
      <alignment wrapText="1"/>
    </xf>
    <xf numFmtId="0" fontId="3" fillId="0" borderId="1" xfId="0" applyFont="1" applyBorder="1" applyAlignment="1">
      <alignment wrapText="1"/>
    </xf>
    <xf numFmtId="0" fontId="7" fillId="0" borderId="0" xfId="0" applyFont="1" applyBorder="1" applyAlignment="1">
      <alignment wrapText="1"/>
    </xf>
    <xf numFmtId="0" fontId="3" fillId="0" borderId="0" xfId="0" applyFont="1" applyBorder="1" applyAlignment="1">
      <alignment wrapText="1"/>
    </xf>
    <xf numFmtId="0" fontId="8" fillId="0" borderId="4" xfId="0" applyFont="1" applyBorder="1" applyAlignment="1">
      <alignment vertical="center" wrapText="1"/>
    </xf>
    <xf numFmtId="0" fontId="8" fillId="0" borderId="4" xfId="0" applyFont="1" applyFill="1" applyBorder="1" applyAlignment="1">
      <alignment vertical="center" wrapText="1"/>
    </xf>
    <xf numFmtId="0" fontId="8" fillId="0" borderId="0" xfId="0" applyFont="1" applyAlignment="1">
      <alignment wrapText="1"/>
    </xf>
    <xf numFmtId="0" fontId="8" fillId="0" borderId="0" xfId="0" applyFont="1" applyAlignment="1"/>
    <xf numFmtId="164" fontId="8" fillId="0" borderId="4" xfId="0" applyNumberFormat="1" applyFont="1" applyBorder="1" applyAlignment="1">
      <alignment vertical="center" wrapText="1"/>
    </xf>
    <xf numFmtId="0" fontId="8" fillId="0" borderId="4" xfId="0" applyFont="1" applyBorder="1" applyAlignment="1">
      <alignment horizontal="right" vertical="center" wrapText="1"/>
    </xf>
    <xf numFmtId="1" fontId="8" fillId="0" borderId="4" xfId="0" applyNumberFormat="1" applyFont="1" applyFill="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8" xfId="0" applyFont="1" applyBorder="1" applyAlignment="1">
      <alignment wrapText="1"/>
    </xf>
    <xf numFmtId="0" fontId="8" fillId="0" borderId="8" xfId="0" applyFont="1" applyBorder="1"/>
    <xf numFmtId="0" fontId="8" fillId="0" borderId="8" xfId="0" applyFont="1" applyFill="1" applyBorder="1"/>
    <xf numFmtId="0" fontId="8" fillId="0" borderId="9" xfId="0" applyFont="1" applyFill="1" applyBorder="1" applyAlignment="1">
      <alignment vertical="center" wrapText="1"/>
    </xf>
    <xf numFmtId="0" fontId="8" fillId="0" borderId="10" xfId="0" applyFont="1" applyBorder="1"/>
    <xf numFmtId="0" fontId="8" fillId="0" borderId="11" xfId="0" applyFont="1" applyBorder="1" applyAlignment="1">
      <alignment vertical="center" wrapText="1"/>
    </xf>
    <xf numFmtId="0" fontId="8" fillId="2" borderId="11" xfId="0" applyFont="1" applyFill="1" applyBorder="1" applyAlignment="1">
      <alignment horizontal="center" wrapText="1"/>
    </xf>
    <xf numFmtId="0" fontId="8" fillId="0" borderId="12" xfId="0" applyFont="1" applyBorder="1" applyAlignment="1">
      <alignment vertical="center" wrapText="1"/>
    </xf>
    <xf numFmtId="0" fontId="8" fillId="2" borderId="4"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vertical="center" wrapText="1"/>
    </xf>
    <xf numFmtId="0" fontId="8" fillId="2" borderId="11" xfId="0" applyFont="1" applyFill="1" applyBorder="1" applyAlignment="1">
      <alignment horizontal="center" vertical="center" wrapText="1"/>
    </xf>
    <xf numFmtId="0" fontId="8" fillId="0" borderId="12" xfId="0" applyFont="1" applyBorder="1" applyAlignment="1">
      <alignment horizontal="left" vertical="center" wrapText="1"/>
    </xf>
    <xf numFmtId="164" fontId="8" fillId="0" borderId="4" xfId="0" applyNumberFormat="1" applyFont="1" applyBorder="1" applyAlignment="1">
      <alignment horizontal="right" vertical="center" wrapText="1"/>
    </xf>
    <xf numFmtId="164" fontId="8" fillId="0" borderId="4" xfId="0" applyNumberFormat="1" applyFont="1" applyBorder="1" applyAlignment="1">
      <alignment horizontal="right"/>
    </xf>
    <xf numFmtId="164" fontId="8" fillId="0" borderId="4" xfId="0" applyNumberFormat="1" applyFont="1" applyFill="1" applyBorder="1" applyAlignment="1">
      <alignment horizontal="right"/>
    </xf>
    <xf numFmtId="164" fontId="8" fillId="2" borderId="11" xfId="0" applyNumberFormat="1" applyFont="1" applyFill="1" applyBorder="1" applyAlignment="1">
      <alignment horizontal="right"/>
    </xf>
    <xf numFmtId="0" fontId="8" fillId="0" borderId="4" xfId="0" applyFont="1" applyBorder="1" applyAlignment="1">
      <alignment horizontal="right"/>
    </xf>
    <xf numFmtId="0" fontId="8" fillId="0" borderId="4" xfId="0" applyFont="1" applyFill="1" applyBorder="1" applyAlignment="1">
      <alignment horizontal="right"/>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164" fontId="8" fillId="0" borderId="4" xfId="0" applyNumberFormat="1" applyFont="1" applyBorder="1" applyAlignment="1">
      <alignment horizontal="right" vertical="center" wrapText="1"/>
    </xf>
    <xf numFmtId="164" fontId="8" fillId="0" borderId="11" xfId="0" applyNumberFormat="1" applyFont="1" applyBorder="1" applyAlignment="1">
      <alignment horizontal="right" vertical="center" wrapText="1"/>
    </xf>
    <xf numFmtId="0" fontId="7" fillId="3" borderId="0" xfId="0" applyFont="1" applyFill="1"/>
    <xf numFmtId="0" fontId="7" fillId="3" borderId="0" xfId="0" applyFont="1" applyFill="1" applyAlignment="1">
      <alignment horizontal="center"/>
    </xf>
    <xf numFmtId="0" fontId="8" fillId="3" borderId="0" xfId="0" applyFont="1" applyFill="1"/>
    <xf numFmtId="0" fontId="8"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7B27-313D-4E1F-A551-24E3A5BF3F21}">
  <dimension ref="A1:F105"/>
  <sheetViews>
    <sheetView tabSelected="1" topLeftCell="B1" workbookViewId="0">
      <selection activeCell="C6" sqref="C6"/>
    </sheetView>
  </sheetViews>
  <sheetFormatPr defaultRowHeight="14" x14ac:dyDescent="0.3"/>
  <cols>
    <col min="1" max="1" width="0" style="4" hidden="1" customWidth="1"/>
    <col min="2" max="2" width="45" style="9" customWidth="1"/>
    <col min="3" max="3" width="26.7265625" style="9" customWidth="1"/>
    <col min="4" max="5" width="29.54296875" style="9" customWidth="1"/>
    <col min="6" max="6" width="56.54296875" style="9" customWidth="1"/>
    <col min="7" max="7" width="4.26953125" style="4" customWidth="1"/>
    <col min="8" max="16384" width="8.7265625" style="4"/>
  </cols>
  <sheetData>
    <row r="1" spans="1:6" x14ac:dyDescent="0.3">
      <c r="B1" s="8" t="s">
        <v>2</v>
      </c>
    </row>
    <row r="2" spans="1:6" x14ac:dyDescent="0.3">
      <c r="A2" s="3"/>
    </row>
    <row r="3" spans="1:6" x14ac:dyDescent="0.3">
      <c r="A3" s="3"/>
      <c r="B3" s="9" t="s">
        <v>102</v>
      </c>
    </row>
    <row r="4" spans="1:6" ht="14.5" thickBot="1" x14ac:dyDescent="0.35">
      <c r="A4" s="3"/>
    </row>
    <row r="5" spans="1:6" ht="15" thickBot="1" x14ac:dyDescent="0.4">
      <c r="A5" s="3"/>
      <c r="B5" s="10" t="s">
        <v>72</v>
      </c>
      <c r="C5" s="11"/>
      <c r="D5" s="11"/>
      <c r="E5" s="11"/>
      <c r="F5" s="12"/>
    </row>
    <row r="6" spans="1:6" ht="14.5" x14ac:dyDescent="0.35">
      <c r="A6" s="3"/>
      <c r="B6" s="13"/>
      <c r="C6" s="14"/>
      <c r="D6" s="14"/>
      <c r="E6" s="14"/>
      <c r="F6" s="14"/>
    </row>
    <row r="7" spans="1:6" ht="14.5" thickBot="1" x14ac:dyDescent="0.35">
      <c r="B7" s="51" t="s">
        <v>98</v>
      </c>
      <c r="C7" s="51"/>
      <c r="D7" s="52"/>
      <c r="E7" s="51"/>
      <c r="F7" s="51"/>
    </row>
    <row r="8" spans="1:6" ht="70" x14ac:dyDescent="0.3">
      <c r="B8" s="22" t="s">
        <v>0</v>
      </c>
      <c r="C8" s="23" t="s">
        <v>6</v>
      </c>
      <c r="D8" s="23" t="s">
        <v>73</v>
      </c>
      <c r="E8" s="23" t="s">
        <v>3</v>
      </c>
      <c r="F8" s="24" t="s">
        <v>4</v>
      </c>
    </row>
    <row r="9" spans="1:6" ht="28" x14ac:dyDescent="0.3">
      <c r="A9" s="1" t="s">
        <v>47</v>
      </c>
      <c r="B9" s="25" t="s">
        <v>7</v>
      </c>
      <c r="C9" s="15" t="s">
        <v>8</v>
      </c>
      <c r="D9" s="40">
        <v>1188.7994124817037</v>
      </c>
      <c r="E9" s="15">
        <v>880</v>
      </c>
      <c r="F9" s="26" t="s">
        <v>97</v>
      </c>
    </row>
    <row r="10" spans="1:6" ht="28" x14ac:dyDescent="0.3">
      <c r="A10" s="1" t="s">
        <v>47</v>
      </c>
      <c r="B10" s="25" t="s">
        <v>9</v>
      </c>
      <c r="C10" s="15" t="s">
        <v>8</v>
      </c>
      <c r="D10" s="40">
        <v>6285.6879115050569</v>
      </c>
      <c r="E10" s="15">
        <v>883</v>
      </c>
      <c r="F10" s="26" t="s">
        <v>97</v>
      </c>
    </row>
    <row r="11" spans="1:6" ht="28" x14ac:dyDescent="0.3">
      <c r="A11" s="1" t="s">
        <v>47</v>
      </c>
      <c r="B11" s="25" t="s">
        <v>10</v>
      </c>
      <c r="C11" s="15" t="s">
        <v>8</v>
      </c>
      <c r="D11" s="40">
        <v>8542.271227413441</v>
      </c>
      <c r="E11" s="15">
        <v>5950</v>
      </c>
      <c r="F11" s="26" t="s">
        <v>97</v>
      </c>
    </row>
    <row r="12" spans="1:6" ht="28" x14ac:dyDescent="0.3">
      <c r="A12" s="1" t="s">
        <v>47</v>
      </c>
      <c r="B12" s="25" t="s">
        <v>11</v>
      </c>
      <c r="C12" s="15" t="s">
        <v>8</v>
      </c>
      <c r="D12" s="40">
        <v>15660.830583591307</v>
      </c>
      <c r="E12" s="15">
        <v>2200</v>
      </c>
      <c r="F12" s="26" t="s">
        <v>97</v>
      </c>
    </row>
    <row r="13" spans="1:6" ht="28" x14ac:dyDescent="0.3">
      <c r="A13" s="1" t="s">
        <v>47</v>
      </c>
      <c r="B13" s="25" t="s">
        <v>12</v>
      </c>
      <c r="C13" s="15" t="s">
        <v>8</v>
      </c>
      <c r="D13" s="40">
        <v>24003.782149031769</v>
      </c>
      <c r="E13" s="15">
        <v>3372</v>
      </c>
      <c r="F13" s="26" t="s">
        <v>97</v>
      </c>
    </row>
    <row r="14" spans="1:6" ht="28" x14ac:dyDescent="0.3">
      <c r="A14" s="1" t="s">
        <v>47</v>
      </c>
      <c r="B14" s="25" t="s">
        <v>13</v>
      </c>
      <c r="C14" s="15" t="s">
        <v>8</v>
      </c>
      <c r="D14" s="40">
        <v>320.33517102800403</v>
      </c>
      <c r="E14" s="15">
        <v>243</v>
      </c>
      <c r="F14" s="26" t="s">
        <v>97</v>
      </c>
    </row>
    <row r="15" spans="1:6" ht="28" x14ac:dyDescent="0.3">
      <c r="A15" s="1" t="s">
        <v>47</v>
      </c>
      <c r="B15" s="25" t="s">
        <v>14</v>
      </c>
      <c r="C15" s="15" t="s">
        <v>8</v>
      </c>
      <c r="D15" s="40">
        <v>21797.028748616631</v>
      </c>
      <c r="E15" s="15">
        <v>3062</v>
      </c>
      <c r="F15" s="26" t="s">
        <v>97</v>
      </c>
    </row>
    <row r="16" spans="1:6" ht="28" x14ac:dyDescent="0.3">
      <c r="A16" s="1" t="s">
        <v>47</v>
      </c>
      <c r="B16" s="25" t="s">
        <v>15</v>
      </c>
      <c r="C16" s="15" t="s">
        <v>8</v>
      </c>
      <c r="D16" s="40">
        <v>91089.085521651985</v>
      </c>
      <c r="E16" s="15">
        <v>12796</v>
      </c>
      <c r="F16" s="26" t="s">
        <v>97</v>
      </c>
    </row>
    <row r="17" spans="1:6" ht="28" x14ac:dyDescent="0.3">
      <c r="A17" s="1" t="s">
        <v>47</v>
      </c>
      <c r="B17" s="25" t="s">
        <v>16</v>
      </c>
      <c r="C17" s="15" t="s">
        <v>17</v>
      </c>
      <c r="D17" s="40">
        <v>10836.7354484672</v>
      </c>
      <c r="E17" s="15">
        <v>175</v>
      </c>
      <c r="F17" s="26" t="s">
        <v>97</v>
      </c>
    </row>
    <row r="18" spans="1:6" ht="28" x14ac:dyDescent="0.3">
      <c r="A18" s="1" t="s">
        <v>47</v>
      </c>
      <c r="B18" s="25" t="s">
        <v>9</v>
      </c>
      <c r="C18" s="15" t="s">
        <v>17</v>
      </c>
      <c r="D18" s="40">
        <v>10779.532739355056</v>
      </c>
      <c r="E18" s="15">
        <v>160</v>
      </c>
      <c r="F18" s="26" t="s">
        <v>97</v>
      </c>
    </row>
    <row r="19" spans="1:6" ht="28" x14ac:dyDescent="0.3">
      <c r="A19" s="1" t="s">
        <v>47</v>
      </c>
      <c r="B19" s="25" t="s">
        <v>18</v>
      </c>
      <c r="C19" s="15" t="s">
        <v>17</v>
      </c>
      <c r="D19" s="40">
        <v>11370.62740018054</v>
      </c>
      <c r="E19" s="15">
        <v>315</v>
      </c>
      <c r="F19" s="26" t="s">
        <v>97</v>
      </c>
    </row>
    <row r="20" spans="1:6" ht="28" x14ac:dyDescent="0.3">
      <c r="A20" s="1" t="s">
        <v>47</v>
      </c>
      <c r="B20" s="25" t="s">
        <v>19</v>
      </c>
      <c r="C20" s="15" t="s">
        <v>17</v>
      </c>
      <c r="D20" s="40">
        <v>14961.686361109552</v>
      </c>
      <c r="E20" s="15">
        <v>590</v>
      </c>
      <c r="F20" s="26" t="s">
        <v>97</v>
      </c>
    </row>
    <row r="21" spans="1:6" ht="28" x14ac:dyDescent="0.3">
      <c r="A21" s="1" t="s">
        <v>47</v>
      </c>
      <c r="B21" s="25" t="s">
        <v>20</v>
      </c>
      <c r="C21" s="15" t="s">
        <v>17</v>
      </c>
      <c r="D21" s="40">
        <v>21025.173526996772</v>
      </c>
      <c r="E21" s="15">
        <v>180</v>
      </c>
      <c r="F21" s="26" t="s">
        <v>97</v>
      </c>
    </row>
    <row r="22" spans="1:6" ht="28" x14ac:dyDescent="0.3">
      <c r="A22" s="1" t="s">
        <v>47</v>
      </c>
      <c r="B22" s="25" t="s">
        <v>21</v>
      </c>
      <c r="C22" s="15" t="s">
        <v>17</v>
      </c>
      <c r="D22" s="40">
        <v>16337.093722428204</v>
      </c>
      <c r="E22" s="15">
        <v>850</v>
      </c>
      <c r="F22" s="26" t="s">
        <v>97</v>
      </c>
    </row>
    <row r="23" spans="1:6" ht="28" x14ac:dyDescent="0.3">
      <c r="A23" s="1" t="s">
        <v>47</v>
      </c>
      <c r="B23" s="25" t="s">
        <v>22</v>
      </c>
      <c r="C23" s="15" t="s">
        <v>17</v>
      </c>
      <c r="D23" s="40">
        <v>15190.497197558127</v>
      </c>
      <c r="E23" s="15">
        <v>650</v>
      </c>
      <c r="F23" s="26" t="s">
        <v>97</v>
      </c>
    </row>
    <row r="24" spans="1:6" ht="28" x14ac:dyDescent="0.3">
      <c r="A24" s="1" t="s">
        <v>47</v>
      </c>
      <c r="B24" s="25" t="s">
        <v>23</v>
      </c>
      <c r="C24" s="15" t="s">
        <v>17</v>
      </c>
      <c r="D24" s="40">
        <v>22817.525079177271</v>
      </c>
      <c r="E24" s="15">
        <v>650</v>
      </c>
      <c r="F24" s="26" t="s">
        <v>97</v>
      </c>
    </row>
    <row r="25" spans="1:6" ht="28" x14ac:dyDescent="0.3">
      <c r="A25" s="1" t="s">
        <v>47</v>
      </c>
      <c r="B25" s="25" t="s">
        <v>24</v>
      </c>
      <c r="C25" s="15" t="s">
        <v>17</v>
      </c>
      <c r="D25" s="40">
        <v>11526.981471753732</v>
      </c>
      <c r="E25" s="15">
        <v>356</v>
      </c>
      <c r="F25" s="26" t="s">
        <v>97</v>
      </c>
    </row>
    <row r="26" spans="1:6" ht="28" x14ac:dyDescent="0.3">
      <c r="A26" s="1" t="s">
        <v>47</v>
      </c>
      <c r="B26" s="25" t="s">
        <v>25</v>
      </c>
      <c r="C26" s="15" t="s">
        <v>17</v>
      </c>
      <c r="D26" s="40">
        <v>18259.10474859623</v>
      </c>
      <c r="E26" s="15">
        <v>950</v>
      </c>
      <c r="F26" s="26" t="s">
        <v>97</v>
      </c>
    </row>
    <row r="27" spans="1:6" ht="28" x14ac:dyDescent="0.3">
      <c r="A27" s="1" t="s">
        <v>47</v>
      </c>
      <c r="B27" s="25" t="s">
        <v>26</v>
      </c>
      <c r="C27" s="15" t="s">
        <v>17</v>
      </c>
      <c r="D27" s="40">
        <v>10314.284038576288</v>
      </c>
      <c r="E27" s="15">
        <v>38</v>
      </c>
      <c r="F27" s="26" t="s">
        <v>97</v>
      </c>
    </row>
    <row r="28" spans="1:6" ht="28" x14ac:dyDescent="0.3">
      <c r="A28" s="1" t="s">
        <v>47</v>
      </c>
      <c r="B28" s="25" t="s">
        <v>27</v>
      </c>
      <c r="C28" s="15" t="s">
        <v>17</v>
      </c>
      <c r="D28" s="40">
        <v>42476.443678313335</v>
      </c>
      <c r="E28" s="15">
        <v>2210</v>
      </c>
      <c r="F28" s="26" t="s">
        <v>97</v>
      </c>
    </row>
    <row r="29" spans="1:6" ht="28" x14ac:dyDescent="0.3">
      <c r="A29" s="1" t="s">
        <v>47</v>
      </c>
      <c r="B29" s="25" t="s">
        <v>15</v>
      </c>
      <c r="C29" s="15" t="s">
        <v>17</v>
      </c>
      <c r="D29" s="40">
        <v>24409.540032333905</v>
      </c>
      <c r="E29" s="15">
        <v>1270</v>
      </c>
      <c r="F29" s="26" t="s">
        <v>97</v>
      </c>
    </row>
    <row r="30" spans="1:6" ht="28" x14ac:dyDescent="0.3">
      <c r="A30" s="1" t="s">
        <v>47</v>
      </c>
      <c r="B30" s="25" t="s">
        <v>28</v>
      </c>
      <c r="C30" s="15" t="s">
        <v>17</v>
      </c>
      <c r="D30" s="40">
        <v>17874.702543362626</v>
      </c>
      <c r="E30" s="15">
        <v>930</v>
      </c>
      <c r="F30" s="26" t="s">
        <v>97</v>
      </c>
    </row>
    <row r="31" spans="1:6" ht="28" x14ac:dyDescent="0.3">
      <c r="A31" s="1" t="s">
        <v>47</v>
      </c>
      <c r="B31" s="25" t="s">
        <v>29</v>
      </c>
      <c r="C31" s="15" t="s">
        <v>17</v>
      </c>
      <c r="D31" s="40">
        <v>11046.478715211726</v>
      </c>
      <c r="E31" s="15">
        <v>230</v>
      </c>
      <c r="F31" s="26" t="s">
        <v>97</v>
      </c>
    </row>
    <row r="32" spans="1:6" ht="28" x14ac:dyDescent="0.3">
      <c r="A32" s="1" t="s">
        <v>47</v>
      </c>
      <c r="B32" s="25" t="s">
        <v>30</v>
      </c>
      <c r="C32" s="15" t="s">
        <v>17</v>
      </c>
      <c r="D32" s="40">
        <v>15762.524288679562</v>
      </c>
      <c r="E32" s="15">
        <v>800</v>
      </c>
      <c r="F32" s="26" t="s">
        <v>97</v>
      </c>
    </row>
    <row r="33" spans="1:6" ht="28" x14ac:dyDescent="0.3">
      <c r="A33" s="1" t="s">
        <v>47</v>
      </c>
      <c r="B33" s="25" t="s">
        <v>16</v>
      </c>
      <c r="C33" s="15" t="s">
        <v>31</v>
      </c>
      <c r="D33" s="40">
        <v>374711.29343784903</v>
      </c>
      <c r="E33" s="15">
        <v>4220</v>
      </c>
      <c r="F33" s="26" t="s">
        <v>97</v>
      </c>
    </row>
    <row r="34" spans="1:6" ht="28" x14ac:dyDescent="0.3">
      <c r="A34" s="1" t="s">
        <v>47</v>
      </c>
      <c r="B34" s="25" t="s">
        <v>23</v>
      </c>
      <c r="C34" s="15" t="s">
        <v>31</v>
      </c>
      <c r="D34" s="40">
        <v>309657.3319937372</v>
      </c>
      <c r="E34" s="15">
        <v>3500</v>
      </c>
      <c r="F34" s="26" t="s">
        <v>97</v>
      </c>
    </row>
    <row r="35" spans="1:6" ht="28" x14ac:dyDescent="0.3">
      <c r="A35" s="1" t="s">
        <v>47</v>
      </c>
      <c r="B35" s="25" t="s">
        <v>32</v>
      </c>
      <c r="C35" s="15" t="s">
        <v>31</v>
      </c>
      <c r="D35" s="40">
        <v>76087.230147032576</v>
      </c>
      <c r="E35" s="15">
        <v>860</v>
      </c>
      <c r="F35" s="26" t="s">
        <v>97</v>
      </c>
    </row>
    <row r="36" spans="1:6" ht="28" x14ac:dyDescent="0.3">
      <c r="A36" s="7" t="s">
        <v>47</v>
      </c>
      <c r="B36" s="27" t="s">
        <v>55</v>
      </c>
      <c r="C36" s="15" t="s">
        <v>48</v>
      </c>
      <c r="D36" s="40">
        <v>305081.11526476574</v>
      </c>
      <c r="E36" s="15">
        <v>10000</v>
      </c>
      <c r="F36" s="26" t="s">
        <v>97</v>
      </c>
    </row>
    <row r="37" spans="1:6" ht="28" x14ac:dyDescent="0.3">
      <c r="A37" s="7" t="s">
        <v>47</v>
      </c>
      <c r="B37" s="27" t="s">
        <v>55</v>
      </c>
      <c r="C37" s="15" t="s">
        <v>49</v>
      </c>
      <c r="D37" s="40">
        <v>203387.41017651049</v>
      </c>
      <c r="E37" s="15">
        <v>11000</v>
      </c>
      <c r="F37" s="26" t="s">
        <v>97</v>
      </c>
    </row>
    <row r="38" spans="1:6" ht="28" x14ac:dyDescent="0.3">
      <c r="A38" s="7" t="s">
        <v>47</v>
      </c>
      <c r="B38" s="27" t="s">
        <v>55</v>
      </c>
      <c r="C38" s="15" t="s">
        <v>50</v>
      </c>
      <c r="D38" s="40">
        <v>101693.70508825524</v>
      </c>
      <c r="E38" s="15">
        <v>13000</v>
      </c>
      <c r="F38" s="26" t="s">
        <v>97</v>
      </c>
    </row>
    <row r="39" spans="1:6" ht="28" x14ac:dyDescent="0.3">
      <c r="A39" s="7" t="s">
        <v>47</v>
      </c>
      <c r="B39" s="27" t="s">
        <v>55</v>
      </c>
      <c r="C39" s="15" t="s">
        <v>51</v>
      </c>
      <c r="D39" s="40">
        <v>528807.2664589273</v>
      </c>
      <c r="E39" s="15">
        <v>13000</v>
      </c>
      <c r="F39" s="26" t="s">
        <v>97</v>
      </c>
    </row>
    <row r="40" spans="1:6" ht="28" x14ac:dyDescent="0.3">
      <c r="A40" s="7" t="s">
        <v>47</v>
      </c>
      <c r="B40" s="27" t="s">
        <v>55</v>
      </c>
      <c r="C40" s="15" t="s">
        <v>53</v>
      </c>
      <c r="D40" s="40">
        <v>101693.70508825524</v>
      </c>
      <c r="E40" s="15">
        <v>1500</v>
      </c>
      <c r="F40" s="26" t="s">
        <v>97</v>
      </c>
    </row>
    <row r="41" spans="1:6" ht="28" x14ac:dyDescent="0.3">
      <c r="A41" s="7" t="s">
        <v>47</v>
      </c>
      <c r="B41" s="27" t="s">
        <v>55</v>
      </c>
      <c r="C41" s="15" t="s">
        <v>54</v>
      </c>
      <c r="D41" s="40">
        <v>203387.41017651049</v>
      </c>
      <c r="E41" s="15">
        <v>33000</v>
      </c>
      <c r="F41" s="26" t="s">
        <v>97</v>
      </c>
    </row>
    <row r="42" spans="1:6" ht="28" x14ac:dyDescent="0.3">
      <c r="A42" s="7" t="s">
        <v>47</v>
      </c>
      <c r="B42" s="27" t="s">
        <v>55</v>
      </c>
      <c r="C42" s="15" t="s">
        <v>56</v>
      </c>
      <c r="D42" s="40">
        <v>157944.56112077276</v>
      </c>
      <c r="E42" s="20" t="s">
        <v>64</v>
      </c>
      <c r="F42" s="26" t="s">
        <v>97</v>
      </c>
    </row>
    <row r="43" spans="1:6" ht="28" x14ac:dyDescent="0.3">
      <c r="A43" s="7" t="s">
        <v>62</v>
      </c>
      <c r="B43" s="27" t="s">
        <v>55</v>
      </c>
      <c r="C43" s="15" t="s">
        <v>48</v>
      </c>
      <c r="D43" s="40">
        <v>146000</v>
      </c>
      <c r="E43" s="21">
        <f>8150*(146000/240000)</f>
        <v>4957.9166666666661</v>
      </c>
      <c r="F43" s="26" t="s">
        <v>97</v>
      </c>
    </row>
    <row r="44" spans="1:6" ht="28" x14ac:dyDescent="0.3">
      <c r="A44" s="7" t="s">
        <v>62</v>
      </c>
      <c r="B44" s="27" t="s">
        <v>55</v>
      </c>
      <c r="C44" s="15" t="s">
        <v>63</v>
      </c>
      <c r="D44" s="40">
        <v>150000</v>
      </c>
      <c r="E44" s="15">
        <v>5000</v>
      </c>
      <c r="F44" s="26" t="s">
        <v>97</v>
      </c>
    </row>
    <row r="45" spans="1:6" ht="28" x14ac:dyDescent="0.3">
      <c r="A45" s="7" t="s">
        <v>62</v>
      </c>
      <c r="B45" s="27" t="s">
        <v>55</v>
      </c>
      <c r="C45" s="15" t="s">
        <v>49</v>
      </c>
      <c r="D45" s="40">
        <v>185000</v>
      </c>
      <c r="E45" s="16">
        <f>13200*(185000/240000)</f>
        <v>10175</v>
      </c>
      <c r="F45" s="26" t="s">
        <v>97</v>
      </c>
    </row>
    <row r="46" spans="1:6" ht="28" x14ac:dyDescent="0.3">
      <c r="A46" s="7" t="s">
        <v>62</v>
      </c>
      <c r="B46" s="27" t="s">
        <v>55</v>
      </c>
      <c r="C46" s="15" t="s">
        <v>50</v>
      </c>
      <c r="D46" s="40">
        <v>120000</v>
      </c>
      <c r="E46" s="15">
        <v>15600</v>
      </c>
      <c r="F46" s="26" t="s">
        <v>97</v>
      </c>
    </row>
    <row r="47" spans="1:6" ht="28" x14ac:dyDescent="0.3">
      <c r="A47" s="7" t="s">
        <v>62</v>
      </c>
      <c r="B47" s="27" t="s">
        <v>55</v>
      </c>
      <c r="C47" s="15" t="s">
        <v>56</v>
      </c>
      <c r="D47" s="40">
        <v>30817</v>
      </c>
      <c r="E47" s="20" t="s">
        <v>64</v>
      </c>
      <c r="F47" s="26" t="s">
        <v>97</v>
      </c>
    </row>
    <row r="48" spans="1:6" ht="28" x14ac:dyDescent="0.3">
      <c r="A48" s="5" t="s">
        <v>47</v>
      </c>
      <c r="B48" s="28" t="s">
        <v>75</v>
      </c>
      <c r="C48" s="15" t="s">
        <v>71</v>
      </c>
      <c r="D48" s="41">
        <v>109259.71674682143</v>
      </c>
      <c r="E48" s="44">
        <v>5460</v>
      </c>
      <c r="F48" s="26" t="s">
        <v>97</v>
      </c>
    </row>
    <row r="49" spans="1:6" s="2" customFormat="1" ht="28" x14ac:dyDescent="0.3">
      <c r="A49" s="6" t="s">
        <v>47</v>
      </c>
      <c r="B49" s="29" t="s">
        <v>74</v>
      </c>
      <c r="C49" s="15" t="s">
        <v>71</v>
      </c>
      <c r="D49" s="42">
        <v>11186.307559708077</v>
      </c>
      <c r="E49" s="45">
        <v>500</v>
      </c>
      <c r="F49" s="30" t="s">
        <v>97</v>
      </c>
    </row>
    <row r="50" spans="1:6" ht="28" x14ac:dyDescent="0.3">
      <c r="A50" s="5" t="s">
        <v>47</v>
      </c>
      <c r="B50" s="28" t="s">
        <v>76</v>
      </c>
      <c r="C50" s="15" t="s">
        <v>71</v>
      </c>
      <c r="D50" s="41">
        <v>13911.698856073317</v>
      </c>
      <c r="E50" s="44">
        <v>435</v>
      </c>
      <c r="F50" s="26" t="s">
        <v>97</v>
      </c>
    </row>
    <row r="51" spans="1:6" ht="28" x14ac:dyDescent="0.3">
      <c r="A51" s="5" t="s">
        <v>47</v>
      </c>
      <c r="B51" s="28" t="s">
        <v>77</v>
      </c>
      <c r="C51" s="15" t="s">
        <v>71</v>
      </c>
      <c r="D51" s="41">
        <v>31880.976545168018</v>
      </c>
      <c r="E51" s="44">
        <v>575</v>
      </c>
      <c r="F51" s="26" t="s">
        <v>97</v>
      </c>
    </row>
    <row r="52" spans="1:6" ht="28" x14ac:dyDescent="0.3">
      <c r="A52" s="5" t="s">
        <v>47</v>
      </c>
      <c r="B52" s="28" t="s">
        <v>78</v>
      </c>
      <c r="C52" s="15" t="s">
        <v>71</v>
      </c>
      <c r="D52" s="41">
        <v>84611.196507530127</v>
      </c>
      <c r="E52" s="44">
        <v>2785</v>
      </c>
      <c r="F52" s="26" t="s">
        <v>97</v>
      </c>
    </row>
    <row r="53" spans="1:6" ht="28" x14ac:dyDescent="0.3">
      <c r="A53" s="5" t="s">
        <v>47</v>
      </c>
      <c r="B53" s="28" t="s">
        <v>79</v>
      </c>
      <c r="C53" s="15" t="s">
        <v>71</v>
      </c>
      <c r="D53" s="41">
        <v>59368.78503052341</v>
      </c>
      <c r="E53" s="44">
        <v>775</v>
      </c>
      <c r="F53" s="26" t="s">
        <v>97</v>
      </c>
    </row>
    <row r="54" spans="1:6" ht="28" x14ac:dyDescent="0.3">
      <c r="A54" s="5" t="s">
        <v>47</v>
      </c>
      <c r="B54" s="28" t="s">
        <v>80</v>
      </c>
      <c r="C54" s="15" t="s">
        <v>71</v>
      </c>
      <c r="D54" s="41">
        <v>70544.923219722667</v>
      </c>
      <c r="E54" s="44">
        <v>835</v>
      </c>
      <c r="F54" s="26" t="s">
        <v>97</v>
      </c>
    </row>
    <row r="55" spans="1:6" ht="28" x14ac:dyDescent="0.3">
      <c r="A55" s="5" t="s">
        <v>47</v>
      </c>
      <c r="B55" s="28" t="s">
        <v>81</v>
      </c>
      <c r="C55" s="15" t="s">
        <v>71</v>
      </c>
      <c r="D55" s="41">
        <v>18304.866915885945</v>
      </c>
      <c r="E55" s="44">
        <v>665</v>
      </c>
      <c r="F55" s="26" t="s">
        <v>97</v>
      </c>
    </row>
    <row r="56" spans="1:6" ht="28" x14ac:dyDescent="0.3">
      <c r="A56" s="5" t="s">
        <v>47</v>
      </c>
      <c r="B56" s="28" t="s">
        <v>82</v>
      </c>
      <c r="C56" s="15" t="s">
        <v>71</v>
      </c>
      <c r="D56" s="41">
        <v>53897.663696775278</v>
      </c>
      <c r="E56" s="44">
        <v>1655</v>
      </c>
      <c r="F56" s="26" t="s">
        <v>97</v>
      </c>
    </row>
    <row r="57" spans="1:6" ht="28" x14ac:dyDescent="0.3">
      <c r="A57" s="5" t="s">
        <v>47</v>
      </c>
      <c r="B57" s="28" t="s">
        <v>83</v>
      </c>
      <c r="C57" s="15" t="s">
        <v>71</v>
      </c>
      <c r="D57" s="41">
        <v>51636.199083022657</v>
      </c>
      <c r="E57" s="44">
        <v>1410</v>
      </c>
      <c r="F57" s="26" t="s">
        <v>97</v>
      </c>
    </row>
    <row r="58" spans="1:6" ht="28" x14ac:dyDescent="0.3">
      <c r="A58" s="5" t="s">
        <v>47</v>
      </c>
      <c r="B58" s="28" t="s">
        <v>84</v>
      </c>
      <c r="C58" s="15" t="s">
        <v>71</v>
      </c>
      <c r="D58" s="41">
        <v>49829.915493245069</v>
      </c>
      <c r="E58" s="44">
        <v>900</v>
      </c>
      <c r="F58" s="26" t="s">
        <v>97</v>
      </c>
    </row>
    <row r="59" spans="1:6" ht="28" x14ac:dyDescent="0.3">
      <c r="A59" s="5" t="s">
        <v>47</v>
      </c>
      <c r="B59" s="28" t="s">
        <v>85</v>
      </c>
      <c r="C59" s="15" t="s">
        <v>71</v>
      </c>
      <c r="D59" s="41">
        <v>17287.929865003392</v>
      </c>
      <c r="E59" s="44">
        <v>240</v>
      </c>
      <c r="F59" s="26" t="s">
        <v>97</v>
      </c>
    </row>
    <row r="60" spans="1:6" ht="28" x14ac:dyDescent="0.3">
      <c r="A60" s="5" t="s">
        <v>47</v>
      </c>
      <c r="B60" s="28" t="s">
        <v>86</v>
      </c>
      <c r="C60" s="15" t="s">
        <v>71</v>
      </c>
      <c r="D60" s="41">
        <v>35133.141233890419</v>
      </c>
      <c r="E60" s="44">
        <v>630</v>
      </c>
      <c r="F60" s="26" t="s">
        <v>97</v>
      </c>
    </row>
    <row r="61" spans="1:6" ht="28" x14ac:dyDescent="0.3">
      <c r="A61" s="5" t="s">
        <v>47</v>
      </c>
      <c r="B61" s="28" t="s">
        <v>87</v>
      </c>
      <c r="C61" s="15" t="s">
        <v>71</v>
      </c>
      <c r="D61" s="41">
        <v>25423.426272063811</v>
      </c>
      <c r="E61" s="44">
        <v>490</v>
      </c>
      <c r="F61" s="26" t="s">
        <v>97</v>
      </c>
    </row>
    <row r="62" spans="1:6" ht="28" x14ac:dyDescent="0.3">
      <c r="A62" s="5" t="s">
        <v>47</v>
      </c>
      <c r="B62" s="28" t="s">
        <v>88</v>
      </c>
      <c r="C62" s="15" t="s">
        <v>71</v>
      </c>
      <c r="D62" s="41">
        <v>146239.4122777044</v>
      </c>
      <c r="E62" s="44">
        <v>3165</v>
      </c>
      <c r="F62" s="26" t="s">
        <v>97</v>
      </c>
    </row>
    <row r="63" spans="1:6" ht="28" x14ac:dyDescent="0.3">
      <c r="A63" s="5" t="s">
        <v>47</v>
      </c>
      <c r="B63" s="28" t="s">
        <v>89</v>
      </c>
      <c r="C63" s="15" t="s">
        <v>71</v>
      </c>
      <c r="D63" s="41">
        <v>7443.9792124602836</v>
      </c>
      <c r="E63" s="44">
        <v>205</v>
      </c>
      <c r="F63" s="26" t="s">
        <v>97</v>
      </c>
    </row>
    <row r="64" spans="1:6" ht="28" x14ac:dyDescent="0.3">
      <c r="A64" s="5" t="s">
        <v>47</v>
      </c>
      <c r="B64" s="28" t="s">
        <v>90</v>
      </c>
      <c r="C64" s="15" t="s">
        <v>71</v>
      </c>
      <c r="D64" s="41">
        <v>17176.066789406312</v>
      </c>
      <c r="E64" s="44">
        <v>380</v>
      </c>
      <c r="F64" s="26" t="s">
        <v>97</v>
      </c>
    </row>
    <row r="65" spans="1:6" ht="28" x14ac:dyDescent="0.3">
      <c r="A65" s="5" t="s">
        <v>47</v>
      </c>
      <c r="B65" s="28" t="s">
        <v>91</v>
      </c>
      <c r="C65" s="15" t="s">
        <v>71</v>
      </c>
      <c r="D65" s="41">
        <v>71938.126979431763</v>
      </c>
      <c r="E65" s="44">
        <v>2345</v>
      </c>
      <c r="F65" s="26" t="s">
        <v>97</v>
      </c>
    </row>
    <row r="66" spans="1:6" ht="28" x14ac:dyDescent="0.3">
      <c r="A66" s="5" t="s">
        <v>47</v>
      </c>
      <c r="B66" s="28" t="s">
        <v>92</v>
      </c>
      <c r="C66" s="15" t="s">
        <v>71</v>
      </c>
      <c r="D66" s="41">
        <v>50846.852544127622</v>
      </c>
      <c r="E66" s="44">
        <v>3125</v>
      </c>
      <c r="F66" s="26" t="s">
        <v>97</v>
      </c>
    </row>
    <row r="67" spans="1:6" ht="28" x14ac:dyDescent="0.3">
      <c r="A67" s="5" t="s">
        <v>47</v>
      </c>
      <c r="B67" s="28" t="s">
        <v>93</v>
      </c>
      <c r="C67" s="15" t="s">
        <v>71</v>
      </c>
      <c r="D67" s="41">
        <v>91219.253464164954</v>
      </c>
      <c r="E67" s="44">
        <v>2545</v>
      </c>
      <c r="F67" s="26" t="s">
        <v>97</v>
      </c>
    </row>
    <row r="68" spans="1:6" ht="28" x14ac:dyDescent="0.3">
      <c r="A68" s="5" t="s">
        <v>47</v>
      </c>
      <c r="B68" s="28" t="s">
        <v>94</v>
      </c>
      <c r="C68" s="15" t="s">
        <v>71</v>
      </c>
      <c r="D68" s="41">
        <v>116947.76085149353</v>
      </c>
      <c r="E68" s="44">
        <v>3595</v>
      </c>
      <c r="F68" s="26" t="s">
        <v>97</v>
      </c>
    </row>
    <row r="69" spans="1:6" ht="28" x14ac:dyDescent="0.3">
      <c r="A69" s="5" t="s">
        <v>47</v>
      </c>
      <c r="B69" s="28" t="s">
        <v>95</v>
      </c>
      <c r="C69" s="15" t="s">
        <v>71</v>
      </c>
      <c r="D69" s="41">
        <v>47584.518484896391</v>
      </c>
      <c r="E69" s="44">
        <v>1089</v>
      </c>
      <c r="F69" s="26" t="s">
        <v>97</v>
      </c>
    </row>
    <row r="70" spans="1:6" ht="42.5" thickBot="1" x14ac:dyDescent="0.35">
      <c r="A70" s="5" t="s">
        <v>62</v>
      </c>
      <c r="B70" s="31" t="s">
        <v>96</v>
      </c>
      <c r="C70" s="32" t="s">
        <v>71</v>
      </c>
      <c r="D70" s="43">
        <v>397349</v>
      </c>
      <c r="E70" s="33" t="s">
        <v>101</v>
      </c>
      <c r="F70" s="34" t="s">
        <v>97</v>
      </c>
    </row>
    <row r="72" spans="1:6" ht="14.5" thickBot="1" x14ac:dyDescent="0.35">
      <c r="B72" s="53" t="s">
        <v>103</v>
      </c>
      <c r="C72" s="53"/>
      <c r="D72" s="54"/>
      <c r="E72" s="53"/>
      <c r="F72" s="53"/>
    </row>
    <row r="73" spans="1:6" ht="84" x14ac:dyDescent="0.3">
      <c r="B73" s="46" t="s">
        <v>0</v>
      </c>
      <c r="C73" s="47" t="s">
        <v>6</v>
      </c>
      <c r="D73" s="47" t="s">
        <v>1</v>
      </c>
      <c r="E73" s="47" t="s">
        <v>3</v>
      </c>
      <c r="F73" s="48" t="s">
        <v>4</v>
      </c>
    </row>
    <row r="74" spans="1:6" ht="28" x14ac:dyDescent="0.3">
      <c r="A74" s="1" t="s">
        <v>46</v>
      </c>
      <c r="B74" s="25" t="s">
        <v>33</v>
      </c>
      <c r="C74" s="15" t="s">
        <v>17</v>
      </c>
      <c r="D74" s="19">
        <v>18397.7</v>
      </c>
      <c r="E74" s="15">
        <v>558</v>
      </c>
      <c r="F74" s="26" t="s">
        <v>100</v>
      </c>
    </row>
    <row r="75" spans="1:6" ht="28" x14ac:dyDescent="0.3">
      <c r="A75" s="1" t="s">
        <v>46</v>
      </c>
      <c r="B75" s="25" t="s">
        <v>34</v>
      </c>
      <c r="C75" s="15" t="s">
        <v>17</v>
      </c>
      <c r="D75" s="19">
        <v>25417.579999999998</v>
      </c>
      <c r="E75" s="15">
        <v>800</v>
      </c>
      <c r="F75" s="26" t="s">
        <v>100</v>
      </c>
    </row>
    <row r="76" spans="1:6" ht="28" x14ac:dyDescent="0.3">
      <c r="A76" s="1" t="s">
        <v>46</v>
      </c>
      <c r="B76" s="25" t="s">
        <v>35</v>
      </c>
      <c r="C76" s="15" t="s">
        <v>17</v>
      </c>
      <c r="D76" s="19">
        <v>65668.2</v>
      </c>
      <c r="E76" s="15">
        <v>2265</v>
      </c>
      <c r="F76" s="26" t="s">
        <v>100</v>
      </c>
    </row>
    <row r="77" spans="1:6" ht="28" x14ac:dyDescent="0.3">
      <c r="A77" s="1" t="s">
        <v>46</v>
      </c>
      <c r="B77" s="25" t="s">
        <v>36</v>
      </c>
      <c r="C77" s="15" t="s">
        <v>17</v>
      </c>
      <c r="D77" s="19">
        <v>94149.39</v>
      </c>
      <c r="E77" s="15">
        <v>1910</v>
      </c>
      <c r="F77" s="26" t="s">
        <v>100</v>
      </c>
    </row>
    <row r="78" spans="1:6" ht="28" x14ac:dyDescent="0.3">
      <c r="A78" s="1" t="s">
        <v>46</v>
      </c>
      <c r="B78" s="25" t="s">
        <v>37</v>
      </c>
      <c r="C78" s="15" t="s">
        <v>17</v>
      </c>
      <c r="D78" s="19">
        <v>11587.368292011037</v>
      </c>
      <c r="E78" s="15">
        <v>82</v>
      </c>
      <c r="F78" s="26" t="s">
        <v>100</v>
      </c>
    </row>
    <row r="79" spans="1:6" ht="28" x14ac:dyDescent="0.3">
      <c r="A79" s="1" t="s">
        <v>46</v>
      </c>
      <c r="B79" s="25" t="s">
        <v>18</v>
      </c>
      <c r="C79" s="15" t="s">
        <v>17</v>
      </c>
      <c r="D79" s="19">
        <v>97461.489999999991</v>
      </c>
      <c r="E79" s="15">
        <v>600</v>
      </c>
      <c r="F79" s="26" t="s">
        <v>100</v>
      </c>
    </row>
    <row r="80" spans="1:6" ht="28" x14ac:dyDescent="0.3">
      <c r="A80" s="1" t="s">
        <v>46</v>
      </c>
      <c r="B80" s="25" t="s">
        <v>11</v>
      </c>
      <c r="C80" s="15" t="s">
        <v>17</v>
      </c>
      <c r="D80" s="19">
        <v>86164.91</v>
      </c>
      <c r="E80" s="15">
        <v>890</v>
      </c>
      <c r="F80" s="26" t="s">
        <v>100</v>
      </c>
    </row>
    <row r="81" spans="1:6" ht="28" x14ac:dyDescent="0.3">
      <c r="A81" s="1" t="s">
        <v>46</v>
      </c>
      <c r="B81" s="25" t="s">
        <v>38</v>
      </c>
      <c r="C81" s="15" t="s">
        <v>17</v>
      </c>
      <c r="D81" s="19">
        <v>16879.23</v>
      </c>
      <c r="E81" s="15">
        <v>390</v>
      </c>
      <c r="F81" s="26" t="s">
        <v>100</v>
      </c>
    </row>
    <row r="82" spans="1:6" ht="28" x14ac:dyDescent="0.3">
      <c r="A82" s="1" t="s">
        <v>46</v>
      </c>
      <c r="B82" s="25" t="s">
        <v>22</v>
      </c>
      <c r="C82" s="15" t="s">
        <v>17</v>
      </c>
      <c r="D82" s="19">
        <v>27833.11</v>
      </c>
      <c r="E82" s="15">
        <v>732</v>
      </c>
      <c r="F82" s="26" t="s">
        <v>100</v>
      </c>
    </row>
    <row r="83" spans="1:6" ht="28" x14ac:dyDescent="0.3">
      <c r="A83" s="1" t="s">
        <v>46</v>
      </c>
      <c r="B83" s="25" t="s">
        <v>39</v>
      </c>
      <c r="C83" s="15" t="s">
        <v>17</v>
      </c>
      <c r="D83" s="19">
        <v>884.33</v>
      </c>
      <c r="E83" s="15">
        <v>114</v>
      </c>
      <c r="F83" s="26" t="s">
        <v>100</v>
      </c>
    </row>
    <row r="84" spans="1:6" ht="28" x14ac:dyDescent="0.3">
      <c r="A84" s="1" t="s">
        <v>46</v>
      </c>
      <c r="B84" s="25" t="s">
        <v>40</v>
      </c>
      <c r="C84" s="15" t="s">
        <v>17</v>
      </c>
      <c r="D84" s="19">
        <v>54088.259999999995</v>
      </c>
      <c r="E84" s="15">
        <v>667</v>
      </c>
      <c r="F84" s="26" t="s">
        <v>100</v>
      </c>
    </row>
    <row r="85" spans="1:6" ht="28" x14ac:dyDescent="0.3">
      <c r="A85" s="1" t="s">
        <v>46</v>
      </c>
      <c r="B85" s="25" t="s">
        <v>41</v>
      </c>
      <c r="C85" s="15" t="s">
        <v>17</v>
      </c>
      <c r="D85" s="19">
        <v>36534.899999999994</v>
      </c>
      <c r="E85" s="15">
        <v>1002</v>
      </c>
      <c r="F85" s="26" t="s">
        <v>100</v>
      </c>
    </row>
    <row r="86" spans="1:6" ht="28" x14ac:dyDescent="0.3">
      <c r="A86" s="1" t="s">
        <v>46</v>
      </c>
      <c r="B86" s="25" t="s">
        <v>42</v>
      </c>
      <c r="C86" s="15" t="s">
        <v>17</v>
      </c>
      <c r="D86" s="19">
        <v>66795.12</v>
      </c>
      <c r="E86" s="15">
        <v>1400</v>
      </c>
      <c r="F86" s="26" t="s">
        <v>100</v>
      </c>
    </row>
    <row r="87" spans="1:6" ht="28" x14ac:dyDescent="0.3">
      <c r="A87" s="1" t="s">
        <v>46</v>
      </c>
      <c r="B87" s="25" t="s">
        <v>43</v>
      </c>
      <c r="C87" s="15" t="s">
        <v>17</v>
      </c>
      <c r="D87" s="19">
        <v>24889.365371900858</v>
      </c>
      <c r="E87" s="15">
        <v>122</v>
      </c>
      <c r="F87" s="26" t="s">
        <v>100</v>
      </c>
    </row>
    <row r="88" spans="1:6" ht="28" x14ac:dyDescent="0.3">
      <c r="A88" s="1" t="s">
        <v>46</v>
      </c>
      <c r="B88" s="25" t="s">
        <v>44</v>
      </c>
      <c r="C88" s="15" t="s">
        <v>17</v>
      </c>
      <c r="D88" s="19">
        <v>29334.75</v>
      </c>
      <c r="E88" s="15">
        <v>726</v>
      </c>
      <c r="F88" s="26" t="s">
        <v>100</v>
      </c>
    </row>
    <row r="89" spans="1:6" ht="28" x14ac:dyDescent="0.3">
      <c r="A89" s="1" t="s">
        <v>46</v>
      </c>
      <c r="B89" s="25" t="s">
        <v>15</v>
      </c>
      <c r="C89" s="15" t="s">
        <v>17</v>
      </c>
      <c r="D89" s="19">
        <v>93273.930000000008</v>
      </c>
      <c r="E89" s="15">
        <v>1331</v>
      </c>
      <c r="F89" s="26" t="s">
        <v>100</v>
      </c>
    </row>
    <row r="90" spans="1:6" ht="28" x14ac:dyDescent="0.3">
      <c r="A90" s="1" t="s">
        <v>46</v>
      </c>
      <c r="B90" s="25" t="s">
        <v>28</v>
      </c>
      <c r="C90" s="15" t="s">
        <v>17</v>
      </c>
      <c r="D90" s="19">
        <v>42021.11</v>
      </c>
      <c r="E90" s="15">
        <v>1025</v>
      </c>
      <c r="F90" s="26" t="s">
        <v>100</v>
      </c>
    </row>
    <row r="91" spans="1:6" ht="28" x14ac:dyDescent="0.3">
      <c r="A91" s="1" t="s">
        <v>46</v>
      </c>
      <c r="B91" s="25" t="s">
        <v>30</v>
      </c>
      <c r="C91" s="15" t="s">
        <v>17</v>
      </c>
      <c r="D91" s="19">
        <v>51053.256336088227</v>
      </c>
      <c r="E91" s="15">
        <v>972</v>
      </c>
      <c r="F91" s="26" t="s">
        <v>100</v>
      </c>
    </row>
    <row r="92" spans="1:6" ht="28" x14ac:dyDescent="0.3">
      <c r="A92" s="7" t="s">
        <v>46</v>
      </c>
      <c r="B92" s="25" t="s">
        <v>57</v>
      </c>
      <c r="C92" s="15" t="s">
        <v>52</v>
      </c>
      <c r="D92" s="19">
        <v>40000</v>
      </c>
      <c r="E92" s="16">
        <v>10000</v>
      </c>
      <c r="F92" s="26" t="s">
        <v>100</v>
      </c>
    </row>
    <row r="93" spans="1:6" ht="28" x14ac:dyDescent="0.3">
      <c r="A93" s="7" t="s">
        <v>46</v>
      </c>
      <c r="B93" s="25" t="s">
        <v>58</v>
      </c>
      <c r="C93" s="15" t="s">
        <v>51</v>
      </c>
      <c r="D93" s="19">
        <v>300000</v>
      </c>
      <c r="E93" s="16">
        <v>7500</v>
      </c>
      <c r="F93" s="26" t="s">
        <v>100</v>
      </c>
    </row>
    <row r="94" spans="1:6" ht="28" x14ac:dyDescent="0.3">
      <c r="A94" s="7" t="s">
        <v>46</v>
      </c>
      <c r="B94" s="25" t="s">
        <v>59</v>
      </c>
      <c r="C94" s="15" t="s">
        <v>60</v>
      </c>
      <c r="D94" s="19">
        <v>94000</v>
      </c>
      <c r="E94" s="21">
        <f>8150*(94000/240000)</f>
        <v>3192.0833333333335</v>
      </c>
      <c r="F94" s="26" t="s">
        <v>100</v>
      </c>
    </row>
    <row r="95" spans="1:6" ht="28" x14ac:dyDescent="0.3">
      <c r="A95" s="7" t="s">
        <v>46</v>
      </c>
      <c r="B95" s="25" t="s">
        <v>61</v>
      </c>
      <c r="C95" s="15" t="s">
        <v>49</v>
      </c>
      <c r="D95" s="19">
        <v>55000</v>
      </c>
      <c r="E95" s="16">
        <f>13200*(55000/240000)</f>
        <v>3025</v>
      </c>
      <c r="F95" s="26" t="s">
        <v>100</v>
      </c>
    </row>
    <row r="96" spans="1:6" ht="28" x14ac:dyDescent="0.3">
      <c r="B96" s="25"/>
      <c r="C96" s="15"/>
      <c r="D96" s="19"/>
      <c r="E96" s="15"/>
      <c r="F96" s="26" t="s">
        <v>100</v>
      </c>
    </row>
    <row r="97" spans="1:6" ht="28.5" customHeight="1" x14ac:dyDescent="0.3">
      <c r="A97" s="5" t="s">
        <v>46</v>
      </c>
      <c r="B97" s="25" t="s">
        <v>65</v>
      </c>
      <c r="C97" s="15" t="s">
        <v>45</v>
      </c>
      <c r="D97" s="49">
        <v>429000</v>
      </c>
      <c r="E97" s="35" t="s">
        <v>99</v>
      </c>
      <c r="F97" s="36" t="s">
        <v>100</v>
      </c>
    </row>
    <row r="98" spans="1:6" ht="15" customHeight="1" x14ac:dyDescent="0.3">
      <c r="A98" s="5" t="s">
        <v>46</v>
      </c>
      <c r="B98" s="25" t="s">
        <v>66</v>
      </c>
      <c r="C98" s="15" t="s">
        <v>45</v>
      </c>
      <c r="D98" s="49"/>
      <c r="E98" s="35"/>
      <c r="F98" s="36"/>
    </row>
    <row r="99" spans="1:6" ht="15" customHeight="1" x14ac:dyDescent="0.3">
      <c r="A99" s="5" t="s">
        <v>46</v>
      </c>
      <c r="B99" s="25" t="s">
        <v>67</v>
      </c>
      <c r="C99" s="15" t="s">
        <v>45</v>
      </c>
      <c r="D99" s="49"/>
      <c r="E99" s="35"/>
      <c r="F99" s="36"/>
    </row>
    <row r="100" spans="1:6" ht="15" customHeight="1" x14ac:dyDescent="0.3">
      <c r="A100" s="5" t="s">
        <v>46</v>
      </c>
      <c r="B100" s="25" t="s">
        <v>68</v>
      </c>
      <c r="C100" s="15" t="s">
        <v>70</v>
      </c>
      <c r="D100" s="49"/>
      <c r="E100" s="35"/>
      <c r="F100" s="36"/>
    </row>
    <row r="101" spans="1:6" ht="15" customHeight="1" thickBot="1" x14ac:dyDescent="0.35">
      <c r="A101" s="5" t="s">
        <v>46</v>
      </c>
      <c r="B101" s="37" t="s">
        <v>69</v>
      </c>
      <c r="C101" s="32" t="s">
        <v>70</v>
      </c>
      <c r="D101" s="50"/>
      <c r="E101" s="38"/>
      <c r="F101" s="39"/>
    </row>
    <row r="105" spans="1:6" x14ac:dyDescent="0.3">
      <c r="B105" s="17" t="s">
        <v>5</v>
      </c>
      <c r="C105" s="18"/>
      <c r="D105" s="18"/>
      <c r="E105" s="18"/>
      <c r="F105" s="18"/>
    </row>
  </sheetData>
  <mergeCells count="5">
    <mergeCell ref="B5:F5"/>
    <mergeCell ref="B105:F105"/>
    <mergeCell ref="D97:D101"/>
    <mergeCell ref="E97:E101"/>
    <mergeCell ref="F97:F101"/>
  </mergeCells>
  <pageMargins left="0.7" right="0.7" top="0.75" bottom="0.75" header="0.3" footer="0.3"/>
  <pageSetup orientation="portrait" r:id="rId1"/>
</worksheet>
</file>

<file path=docMetadata/LabelInfo.xml><?xml version="1.0" encoding="utf-8"?>
<clbl:labelList xmlns:clbl="http://schemas.microsoft.com/office/2020/mipLabelMetadata">
  <clbl:label id="{28b782fb-41e1-48ea-bfc3-ad7558ce7136}" enabled="0" method="" siteId="{28b782fb-41e1-48ea-bfc3-ad7558ce713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Collated Planned and Complete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Eglinton</dc:creator>
  <cp:lastModifiedBy>Alex Linton</cp:lastModifiedBy>
  <dcterms:created xsi:type="dcterms:W3CDTF">2024-03-04T14:08:50Z</dcterms:created>
  <dcterms:modified xsi:type="dcterms:W3CDTF">2024-03-15T13:00:28Z</dcterms:modified>
</cp:coreProperties>
</file>